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20" yWindow="1830" windowWidth="19320" windowHeight="10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6" i="1"/>
  <c r="R16" s="1"/>
  <c r="S16" s="1"/>
  <c r="N15"/>
  <c r="R15" s="1"/>
  <c r="N14"/>
  <c r="R14" s="1"/>
  <c r="S14" s="1"/>
  <c r="N13"/>
  <c r="R13" s="1"/>
  <c r="N12"/>
  <c r="R12" s="1"/>
  <c r="S12" s="1"/>
  <c r="N11"/>
  <c r="R11" s="1"/>
  <c r="N10"/>
  <c r="R10" s="1"/>
  <c r="S10" s="1"/>
  <c r="N9"/>
  <c r="R9" s="1"/>
  <c r="N8"/>
  <c r="R8" s="1"/>
  <c r="S8" s="1"/>
  <c r="N7"/>
  <c r="R7" s="1"/>
  <c r="N6"/>
  <c r="R6" s="1"/>
  <c r="S6" s="1"/>
  <c r="N5"/>
  <c r="R5" s="1"/>
  <c r="N4"/>
  <c r="R4" s="1"/>
  <c r="S4" s="1"/>
  <c r="N3"/>
  <c r="R3" s="1"/>
  <c r="N2"/>
  <c r="R2" s="1"/>
  <c r="S3" l="1"/>
  <c r="S5"/>
  <c r="S7"/>
  <c r="S9"/>
  <c r="S11"/>
  <c r="S13"/>
  <c r="S15"/>
  <c r="X16" l="1"/>
  <c r="K16"/>
  <c r="O16" s="1"/>
  <c r="I16"/>
  <c r="P16" s="1"/>
  <c r="X15"/>
  <c r="K15"/>
  <c r="O15" s="1"/>
  <c r="I15"/>
  <c r="P15" s="1"/>
  <c r="X14"/>
  <c r="K14"/>
  <c r="O14" s="1"/>
  <c r="I14"/>
  <c r="P14" s="1"/>
  <c r="X13"/>
  <c r="K13"/>
  <c r="O13" s="1"/>
  <c r="I13"/>
  <c r="P13" s="1"/>
  <c r="X12"/>
  <c r="K12"/>
  <c r="O12" s="1"/>
  <c r="I12"/>
  <c r="P12" s="1"/>
  <c r="X11"/>
  <c r="K11"/>
  <c r="O11" s="1"/>
  <c r="I11"/>
  <c r="P11" s="1"/>
  <c r="X10"/>
  <c r="K10"/>
  <c r="O10" s="1"/>
  <c r="I10"/>
  <c r="P10" s="1"/>
  <c r="X9"/>
  <c r="K9"/>
  <c r="O9" s="1"/>
  <c r="I9"/>
  <c r="P9" s="1"/>
  <c r="X8"/>
  <c r="K8"/>
  <c r="O8" s="1"/>
  <c r="I8"/>
  <c r="P8" s="1"/>
  <c r="X7"/>
  <c r="K7"/>
  <c r="O7" s="1"/>
  <c r="I7"/>
  <c r="P7" s="1"/>
  <c r="X6"/>
  <c r="K6"/>
  <c r="O6" s="1"/>
  <c r="I6"/>
  <c r="P6" s="1"/>
  <c r="X5"/>
  <c r="K5"/>
  <c r="O5" s="1"/>
  <c r="I5"/>
  <c r="P5" s="1"/>
  <c r="X4"/>
  <c r="K4"/>
  <c r="O4" s="1"/>
  <c r="I4"/>
  <c r="P4" s="1"/>
  <c r="X3"/>
  <c r="J3"/>
  <c r="K3" s="1"/>
  <c r="O3" s="1"/>
  <c r="I3"/>
  <c r="P3" s="1"/>
  <c r="X2"/>
  <c r="J2"/>
  <c r="K2" s="1"/>
  <c r="O2" s="1"/>
  <c r="I2"/>
  <c r="P2" s="1"/>
  <c r="T2" l="1"/>
  <c r="Q2"/>
  <c r="T4"/>
  <c r="Q4"/>
  <c r="T6"/>
  <c r="Q6"/>
  <c r="T8"/>
  <c r="Q8"/>
  <c r="T10"/>
  <c r="Q10"/>
  <c r="T12"/>
  <c r="Q12"/>
  <c r="T14"/>
  <c r="Q14"/>
  <c r="T16"/>
  <c r="Q16"/>
  <c r="T3"/>
  <c r="U3" s="1"/>
  <c r="Q3"/>
  <c r="T5"/>
  <c r="U5" s="1"/>
  <c r="Q5"/>
  <c r="T7"/>
  <c r="U7" s="1"/>
  <c r="Q7"/>
  <c r="T9"/>
  <c r="U9" s="1"/>
  <c r="Q9"/>
  <c r="T11"/>
  <c r="U11" s="1"/>
  <c r="Q11"/>
  <c r="T13"/>
  <c r="U13" s="1"/>
  <c r="Q13"/>
  <c r="T15"/>
  <c r="U15" s="1"/>
  <c r="Q15"/>
  <c r="U16" l="1"/>
  <c r="U14"/>
  <c r="U12"/>
  <c r="U10"/>
  <c r="U8"/>
  <c r="U6"/>
  <c r="U4"/>
</calcChain>
</file>

<file path=xl/sharedStrings.xml><?xml version="1.0" encoding="utf-8"?>
<sst xmlns="http://schemas.openxmlformats.org/spreadsheetml/2006/main" count="48" uniqueCount="34">
  <si>
    <t>Season ending</t>
  </si>
  <si>
    <t>BL attendance</t>
  </si>
  <si>
    <t>EPL attendance</t>
  </si>
  <si>
    <t>BL MDI € Deloitte</t>
  </si>
  <si>
    <t>EPL MDI € Deloitte</t>
  </si>
  <si>
    <t>er €/£ Deloitte</t>
  </si>
  <si>
    <t>er €/£ actual June 30</t>
  </si>
  <si>
    <t>er DM/£ actual</t>
  </si>
  <si>
    <t>EPL Mday £</t>
  </si>
  <si>
    <t>BL DM</t>
  </si>
  <si>
    <t>BL £</t>
  </si>
  <si>
    <t>UK RPI</t>
  </si>
  <si>
    <t>Germany CPI</t>
  </si>
  <si>
    <t>BL £ per fan</t>
  </si>
  <si>
    <t>EPL £ per fan</t>
  </si>
  <si>
    <t>EPL 2011 £ per fan</t>
  </si>
  <si>
    <t>EPL/BL ratio</t>
  </si>
  <si>
    <t>Germany real per capita GDP PPP</t>
  </si>
  <si>
    <t>UK real per capita GDP PPP</t>
  </si>
  <si>
    <t>GDPPC ratio</t>
  </si>
  <si>
    <t>source</t>
  </si>
  <si>
    <t>DFB website</t>
  </si>
  <si>
    <t>sky sports</t>
  </si>
  <si>
    <t>Deloitte</t>
  </si>
  <si>
    <t>ECB</t>
  </si>
  <si>
    <t>http://fxtop.com/</t>
  </si>
  <si>
    <t>formula</t>
  </si>
  <si>
    <t>ONS</t>
  </si>
  <si>
    <t>http://www.inflation.eu</t>
  </si>
  <si>
    <t>World Bank</t>
  </si>
  <si>
    <t>euro/DM conversion rate = 1.956</t>
  </si>
  <si>
    <t>BL 2011 € per fan</t>
  </si>
  <si>
    <t>BL € per fan</t>
  </si>
  <si>
    <t>Annual % MDI per fan growth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</si>
</sst>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7" formatCode="0.0%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/>
    <xf numFmtId="16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A3" sqref="A3"/>
    </sheetView>
  </sheetViews>
  <sheetFormatPr defaultRowHeight="12.75"/>
  <cols>
    <col min="1" max="1" width="10.42578125" style="17" customWidth="1"/>
    <col min="2" max="2" width="11.28515625" style="17" customWidth="1"/>
    <col min="3" max="3" width="10.85546875" style="17" customWidth="1"/>
    <col min="4" max="4" width="9.140625" style="17"/>
    <col min="5" max="5" width="10.5703125" style="17" customWidth="1"/>
    <col min="6" max="14" width="9.140625" style="17"/>
    <col min="15" max="16" width="9.140625" style="16"/>
    <col min="17" max="17" width="9.140625" style="16" customWidth="1"/>
    <col min="18" max="21" width="9.140625" style="16"/>
    <col min="22" max="24" width="9.140625" style="17"/>
    <col min="25" max="25" width="12.85546875" style="17" customWidth="1"/>
    <col min="26" max="259" width="9.140625" style="17"/>
    <col min="260" max="260" width="10.42578125" style="17" customWidth="1"/>
    <col min="261" max="261" width="11.28515625" style="17" customWidth="1"/>
    <col min="262" max="262" width="10.85546875" style="17" customWidth="1"/>
    <col min="263" max="263" width="9.140625" style="17"/>
    <col min="264" max="264" width="10.5703125" style="17" customWidth="1"/>
    <col min="265" max="276" width="9.140625" style="17"/>
    <col min="277" max="277" width="11.85546875" style="17" customWidth="1"/>
    <col min="278" max="280" width="9.140625" style="17"/>
    <col min="281" max="281" width="12.85546875" style="17" customWidth="1"/>
    <col min="282" max="515" width="9.140625" style="17"/>
    <col min="516" max="516" width="10.42578125" style="17" customWidth="1"/>
    <col min="517" max="517" width="11.28515625" style="17" customWidth="1"/>
    <col min="518" max="518" width="10.85546875" style="17" customWidth="1"/>
    <col min="519" max="519" width="9.140625" style="17"/>
    <col min="520" max="520" width="10.5703125" style="17" customWidth="1"/>
    <col min="521" max="532" width="9.140625" style="17"/>
    <col min="533" max="533" width="11.85546875" style="17" customWidth="1"/>
    <col min="534" max="536" width="9.140625" style="17"/>
    <col min="537" max="537" width="12.85546875" style="17" customWidth="1"/>
    <col min="538" max="771" width="9.140625" style="17"/>
    <col min="772" max="772" width="10.42578125" style="17" customWidth="1"/>
    <col min="773" max="773" width="11.28515625" style="17" customWidth="1"/>
    <col min="774" max="774" width="10.85546875" style="17" customWidth="1"/>
    <col min="775" max="775" width="9.140625" style="17"/>
    <col min="776" max="776" width="10.5703125" style="17" customWidth="1"/>
    <col min="777" max="788" width="9.140625" style="17"/>
    <col min="789" max="789" width="11.85546875" style="17" customWidth="1"/>
    <col min="790" max="792" width="9.140625" style="17"/>
    <col min="793" max="793" width="12.85546875" style="17" customWidth="1"/>
    <col min="794" max="1027" width="9.140625" style="17"/>
    <col min="1028" max="1028" width="10.42578125" style="17" customWidth="1"/>
    <col min="1029" max="1029" width="11.28515625" style="17" customWidth="1"/>
    <col min="1030" max="1030" width="10.85546875" style="17" customWidth="1"/>
    <col min="1031" max="1031" width="9.140625" style="17"/>
    <col min="1032" max="1032" width="10.5703125" style="17" customWidth="1"/>
    <col min="1033" max="1044" width="9.140625" style="17"/>
    <col min="1045" max="1045" width="11.85546875" style="17" customWidth="1"/>
    <col min="1046" max="1048" width="9.140625" style="17"/>
    <col min="1049" max="1049" width="12.85546875" style="17" customWidth="1"/>
    <col min="1050" max="1283" width="9.140625" style="17"/>
    <col min="1284" max="1284" width="10.42578125" style="17" customWidth="1"/>
    <col min="1285" max="1285" width="11.28515625" style="17" customWidth="1"/>
    <col min="1286" max="1286" width="10.85546875" style="17" customWidth="1"/>
    <col min="1287" max="1287" width="9.140625" style="17"/>
    <col min="1288" max="1288" width="10.5703125" style="17" customWidth="1"/>
    <col min="1289" max="1300" width="9.140625" style="17"/>
    <col min="1301" max="1301" width="11.85546875" style="17" customWidth="1"/>
    <col min="1302" max="1304" width="9.140625" style="17"/>
    <col min="1305" max="1305" width="12.85546875" style="17" customWidth="1"/>
    <col min="1306" max="1539" width="9.140625" style="17"/>
    <col min="1540" max="1540" width="10.42578125" style="17" customWidth="1"/>
    <col min="1541" max="1541" width="11.28515625" style="17" customWidth="1"/>
    <col min="1542" max="1542" width="10.85546875" style="17" customWidth="1"/>
    <col min="1543" max="1543" width="9.140625" style="17"/>
    <col min="1544" max="1544" width="10.5703125" style="17" customWidth="1"/>
    <col min="1545" max="1556" width="9.140625" style="17"/>
    <col min="1557" max="1557" width="11.85546875" style="17" customWidth="1"/>
    <col min="1558" max="1560" width="9.140625" style="17"/>
    <col min="1561" max="1561" width="12.85546875" style="17" customWidth="1"/>
    <col min="1562" max="1795" width="9.140625" style="17"/>
    <col min="1796" max="1796" width="10.42578125" style="17" customWidth="1"/>
    <col min="1797" max="1797" width="11.28515625" style="17" customWidth="1"/>
    <col min="1798" max="1798" width="10.85546875" style="17" customWidth="1"/>
    <col min="1799" max="1799" width="9.140625" style="17"/>
    <col min="1800" max="1800" width="10.5703125" style="17" customWidth="1"/>
    <col min="1801" max="1812" width="9.140625" style="17"/>
    <col min="1813" max="1813" width="11.85546875" style="17" customWidth="1"/>
    <col min="1814" max="1816" width="9.140625" style="17"/>
    <col min="1817" max="1817" width="12.85546875" style="17" customWidth="1"/>
    <col min="1818" max="2051" width="9.140625" style="17"/>
    <col min="2052" max="2052" width="10.42578125" style="17" customWidth="1"/>
    <col min="2053" max="2053" width="11.28515625" style="17" customWidth="1"/>
    <col min="2054" max="2054" width="10.85546875" style="17" customWidth="1"/>
    <col min="2055" max="2055" width="9.140625" style="17"/>
    <col min="2056" max="2056" width="10.5703125" style="17" customWidth="1"/>
    <col min="2057" max="2068" width="9.140625" style="17"/>
    <col min="2069" max="2069" width="11.85546875" style="17" customWidth="1"/>
    <col min="2070" max="2072" width="9.140625" style="17"/>
    <col min="2073" max="2073" width="12.85546875" style="17" customWidth="1"/>
    <col min="2074" max="2307" width="9.140625" style="17"/>
    <col min="2308" max="2308" width="10.42578125" style="17" customWidth="1"/>
    <col min="2309" max="2309" width="11.28515625" style="17" customWidth="1"/>
    <col min="2310" max="2310" width="10.85546875" style="17" customWidth="1"/>
    <col min="2311" max="2311" width="9.140625" style="17"/>
    <col min="2312" max="2312" width="10.5703125" style="17" customWidth="1"/>
    <col min="2313" max="2324" width="9.140625" style="17"/>
    <col min="2325" max="2325" width="11.85546875" style="17" customWidth="1"/>
    <col min="2326" max="2328" width="9.140625" style="17"/>
    <col min="2329" max="2329" width="12.85546875" style="17" customWidth="1"/>
    <col min="2330" max="2563" width="9.140625" style="17"/>
    <col min="2564" max="2564" width="10.42578125" style="17" customWidth="1"/>
    <col min="2565" max="2565" width="11.28515625" style="17" customWidth="1"/>
    <col min="2566" max="2566" width="10.85546875" style="17" customWidth="1"/>
    <col min="2567" max="2567" width="9.140625" style="17"/>
    <col min="2568" max="2568" width="10.5703125" style="17" customWidth="1"/>
    <col min="2569" max="2580" width="9.140625" style="17"/>
    <col min="2581" max="2581" width="11.85546875" style="17" customWidth="1"/>
    <col min="2582" max="2584" width="9.140625" style="17"/>
    <col min="2585" max="2585" width="12.85546875" style="17" customWidth="1"/>
    <col min="2586" max="2819" width="9.140625" style="17"/>
    <col min="2820" max="2820" width="10.42578125" style="17" customWidth="1"/>
    <col min="2821" max="2821" width="11.28515625" style="17" customWidth="1"/>
    <col min="2822" max="2822" width="10.85546875" style="17" customWidth="1"/>
    <col min="2823" max="2823" width="9.140625" style="17"/>
    <col min="2824" max="2824" width="10.5703125" style="17" customWidth="1"/>
    <col min="2825" max="2836" width="9.140625" style="17"/>
    <col min="2837" max="2837" width="11.85546875" style="17" customWidth="1"/>
    <col min="2838" max="2840" width="9.140625" style="17"/>
    <col min="2841" max="2841" width="12.85546875" style="17" customWidth="1"/>
    <col min="2842" max="3075" width="9.140625" style="17"/>
    <col min="3076" max="3076" width="10.42578125" style="17" customWidth="1"/>
    <col min="3077" max="3077" width="11.28515625" style="17" customWidth="1"/>
    <col min="3078" max="3078" width="10.85546875" style="17" customWidth="1"/>
    <col min="3079" max="3079" width="9.140625" style="17"/>
    <col min="3080" max="3080" width="10.5703125" style="17" customWidth="1"/>
    <col min="3081" max="3092" width="9.140625" style="17"/>
    <col min="3093" max="3093" width="11.85546875" style="17" customWidth="1"/>
    <col min="3094" max="3096" width="9.140625" style="17"/>
    <col min="3097" max="3097" width="12.85546875" style="17" customWidth="1"/>
    <col min="3098" max="3331" width="9.140625" style="17"/>
    <col min="3332" max="3332" width="10.42578125" style="17" customWidth="1"/>
    <col min="3333" max="3333" width="11.28515625" style="17" customWidth="1"/>
    <col min="3334" max="3334" width="10.85546875" style="17" customWidth="1"/>
    <col min="3335" max="3335" width="9.140625" style="17"/>
    <col min="3336" max="3336" width="10.5703125" style="17" customWidth="1"/>
    <col min="3337" max="3348" width="9.140625" style="17"/>
    <col min="3349" max="3349" width="11.85546875" style="17" customWidth="1"/>
    <col min="3350" max="3352" width="9.140625" style="17"/>
    <col min="3353" max="3353" width="12.85546875" style="17" customWidth="1"/>
    <col min="3354" max="3587" width="9.140625" style="17"/>
    <col min="3588" max="3588" width="10.42578125" style="17" customWidth="1"/>
    <col min="3589" max="3589" width="11.28515625" style="17" customWidth="1"/>
    <col min="3590" max="3590" width="10.85546875" style="17" customWidth="1"/>
    <col min="3591" max="3591" width="9.140625" style="17"/>
    <col min="3592" max="3592" width="10.5703125" style="17" customWidth="1"/>
    <col min="3593" max="3604" width="9.140625" style="17"/>
    <col min="3605" max="3605" width="11.85546875" style="17" customWidth="1"/>
    <col min="3606" max="3608" width="9.140625" style="17"/>
    <col min="3609" max="3609" width="12.85546875" style="17" customWidth="1"/>
    <col min="3610" max="3843" width="9.140625" style="17"/>
    <col min="3844" max="3844" width="10.42578125" style="17" customWidth="1"/>
    <col min="3845" max="3845" width="11.28515625" style="17" customWidth="1"/>
    <col min="3846" max="3846" width="10.85546875" style="17" customWidth="1"/>
    <col min="3847" max="3847" width="9.140625" style="17"/>
    <col min="3848" max="3848" width="10.5703125" style="17" customWidth="1"/>
    <col min="3849" max="3860" width="9.140625" style="17"/>
    <col min="3861" max="3861" width="11.85546875" style="17" customWidth="1"/>
    <col min="3862" max="3864" width="9.140625" style="17"/>
    <col min="3865" max="3865" width="12.85546875" style="17" customWidth="1"/>
    <col min="3866" max="4099" width="9.140625" style="17"/>
    <col min="4100" max="4100" width="10.42578125" style="17" customWidth="1"/>
    <col min="4101" max="4101" width="11.28515625" style="17" customWidth="1"/>
    <col min="4102" max="4102" width="10.85546875" style="17" customWidth="1"/>
    <col min="4103" max="4103" width="9.140625" style="17"/>
    <col min="4104" max="4104" width="10.5703125" style="17" customWidth="1"/>
    <col min="4105" max="4116" width="9.140625" style="17"/>
    <col min="4117" max="4117" width="11.85546875" style="17" customWidth="1"/>
    <col min="4118" max="4120" width="9.140625" style="17"/>
    <col min="4121" max="4121" width="12.85546875" style="17" customWidth="1"/>
    <col min="4122" max="4355" width="9.140625" style="17"/>
    <col min="4356" max="4356" width="10.42578125" style="17" customWidth="1"/>
    <col min="4357" max="4357" width="11.28515625" style="17" customWidth="1"/>
    <col min="4358" max="4358" width="10.85546875" style="17" customWidth="1"/>
    <col min="4359" max="4359" width="9.140625" style="17"/>
    <col min="4360" max="4360" width="10.5703125" style="17" customWidth="1"/>
    <col min="4361" max="4372" width="9.140625" style="17"/>
    <col min="4373" max="4373" width="11.85546875" style="17" customWidth="1"/>
    <col min="4374" max="4376" width="9.140625" style="17"/>
    <col min="4377" max="4377" width="12.85546875" style="17" customWidth="1"/>
    <col min="4378" max="4611" width="9.140625" style="17"/>
    <col min="4612" max="4612" width="10.42578125" style="17" customWidth="1"/>
    <col min="4613" max="4613" width="11.28515625" style="17" customWidth="1"/>
    <col min="4614" max="4614" width="10.85546875" style="17" customWidth="1"/>
    <col min="4615" max="4615" width="9.140625" style="17"/>
    <col min="4616" max="4616" width="10.5703125" style="17" customWidth="1"/>
    <col min="4617" max="4628" width="9.140625" style="17"/>
    <col min="4629" max="4629" width="11.85546875" style="17" customWidth="1"/>
    <col min="4630" max="4632" width="9.140625" style="17"/>
    <col min="4633" max="4633" width="12.85546875" style="17" customWidth="1"/>
    <col min="4634" max="4867" width="9.140625" style="17"/>
    <col min="4868" max="4868" width="10.42578125" style="17" customWidth="1"/>
    <col min="4869" max="4869" width="11.28515625" style="17" customWidth="1"/>
    <col min="4870" max="4870" width="10.85546875" style="17" customWidth="1"/>
    <col min="4871" max="4871" width="9.140625" style="17"/>
    <col min="4872" max="4872" width="10.5703125" style="17" customWidth="1"/>
    <col min="4873" max="4884" width="9.140625" style="17"/>
    <col min="4885" max="4885" width="11.85546875" style="17" customWidth="1"/>
    <col min="4886" max="4888" width="9.140625" style="17"/>
    <col min="4889" max="4889" width="12.85546875" style="17" customWidth="1"/>
    <col min="4890" max="5123" width="9.140625" style="17"/>
    <col min="5124" max="5124" width="10.42578125" style="17" customWidth="1"/>
    <col min="5125" max="5125" width="11.28515625" style="17" customWidth="1"/>
    <col min="5126" max="5126" width="10.85546875" style="17" customWidth="1"/>
    <col min="5127" max="5127" width="9.140625" style="17"/>
    <col min="5128" max="5128" width="10.5703125" style="17" customWidth="1"/>
    <col min="5129" max="5140" width="9.140625" style="17"/>
    <col min="5141" max="5141" width="11.85546875" style="17" customWidth="1"/>
    <col min="5142" max="5144" width="9.140625" style="17"/>
    <col min="5145" max="5145" width="12.85546875" style="17" customWidth="1"/>
    <col min="5146" max="5379" width="9.140625" style="17"/>
    <col min="5380" max="5380" width="10.42578125" style="17" customWidth="1"/>
    <col min="5381" max="5381" width="11.28515625" style="17" customWidth="1"/>
    <col min="5382" max="5382" width="10.85546875" style="17" customWidth="1"/>
    <col min="5383" max="5383" width="9.140625" style="17"/>
    <col min="5384" max="5384" width="10.5703125" style="17" customWidth="1"/>
    <col min="5385" max="5396" width="9.140625" style="17"/>
    <col min="5397" max="5397" width="11.85546875" style="17" customWidth="1"/>
    <col min="5398" max="5400" width="9.140625" style="17"/>
    <col min="5401" max="5401" width="12.85546875" style="17" customWidth="1"/>
    <col min="5402" max="5635" width="9.140625" style="17"/>
    <col min="5636" max="5636" width="10.42578125" style="17" customWidth="1"/>
    <col min="5637" max="5637" width="11.28515625" style="17" customWidth="1"/>
    <col min="5638" max="5638" width="10.85546875" style="17" customWidth="1"/>
    <col min="5639" max="5639" width="9.140625" style="17"/>
    <col min="5640" max="5640" width="10.5703125" style="17" customWidth="1"/>
    <col min="5641" max="5652" width="9.140625" style="17"/>
    <col min="5653" max="5653" width="11.85546875" style="17" customWidth="1"/>
    <col min="5654" max="5656" width="9.140625" style="17"/>
    <col min="5657" max="5657" width="12.85546875" style="17" customWidth="1"/>
    <col min="5658" max="5891" width="9.140625" style="17"/>
    <col min="5892" max="5892" width="10.42578125" style="17" customWidth="1"/>
    <col min="5893" max="5893" width="11.28515625" style="17" customWidth="1"/>
    <col min="5894" max="5894" width="10.85546875" style="17" customWidth="1"/>
    <col min="5895" max="5895" width="9.140625" style="17"/>
    <col min="5896" max="5896" width="10.5703125" style="17" customWidth="1"/>
    <col min="5897" max="5908" width="9.140625" style="17"/>
    <col min="5909" max="5909" width="11.85546875" style="17" customWidth="1"/>
    <col min="5910" max="5912" width="9.140625" style="17"/>
    <col min="5913" max="5913" width="12.85546875" style="17" customWidth="1"/>
    <col min="5914" max="6147" width="9.140625" style="17"/>
    <col min="6148" max="6148" width="10.42578125" style="17" customWidth="1"/>
    <col min="6149" max="6149" width="11.28515625" style="17" customWidth="1"/>
    <col min="6150" max="6150" width="10.85546875" style="17" customWidth="1"/>
    <col min="6151" max="6151" width="9.140625" style="17"/>
    <col min="6152" max="6152" width="10.5703125" style="17" customWidth="1"/>
    <col min="6153" max="6164" width="9.140625" style="17"/>
    <col min="6165" max="6165" width="11.85546875" style="17" customWidth="1"/>
    <col min="6166" max="6168" width="9.140625" style="17"/>
    <col min="6169" max="6169" width="12.85546875" style="17" customWidth="1"/>
    <col min="6170" max="6403" width="9.140625" style="17"/>
    <col min="6404" max="6404" width="10.42578125" style="17" customWidth="1"/>
    <col min="6405" max="6405" width="11.28515625" style="17" customWidth="1"/>
    <col min="6406" max="6406" width="10.85546875" style="17" customWidth="1"/>
    <col min="6407" max="6407" width="9.140625" style="17"/>
    <col min="6408" max="6408" width="10.5703125" style="17" customWidth="1"/>
    <col min="6409" max="6420" width="9.140625" style="17"/>
    <col min="6421" max="6421" width="11.85546875" style="17" customWidth="1"/>
    <col min="6422" max="6424" width="9.140625" style="17"/>
    <col min="6425" max="6425" width="12.85546875" style="17" customWidth="1"/>
    <col min="6426" max="6659" width="9.140625" style="17"/>
    <col min="6660" max="6660" width="10.42578125" style="17" customWidth="1"/>
    <col min="6661" max="6661" width="11.28515625" style="17" customWidth="1"/>
    <col min="6662" max="6662" width="10.85546875" style="17" customWidth="1"/>
    <col min="6663" max="6663" width="9.140625" style="17"/>
    <col min="6664" max="6664" width="10.5703125" style="17" customWidth="1"/>
    <col min="6665" max="6676" width="9.140625" style="17"/>
    <col min="6677" max="6677" width="11.85546875" style="17" customWidth="1"/>
    <col min="6678" max="6680" width="9.140625" style="17"/>
    <col min="6681" max="6681" width="12.85546875" style="17" customWidth="1"/>
    <col min="6682" max="6915" width="9.140625" style="17"/>
    <col min="6916" max="6916" width="10.42578125" style="17" customWidth="1"/>
    <col min="6917" max="6917" width="11.28515625" style="17" customWidth="1"/>
    <col min="6918" max="6918" width="10.85546875" style="17" customWidth="1"/>
    <col min="6919" max="6919" width="9.140625" style="17"/>
    <col min="6920" max="6920" width="10.5703125" style="17" customWidth="1"/>
    <col min="6921" max="6932" width="9.140625" style="17"/>
    <col min="6933" max="6933" width="11.85546875" style="17" customWidth="1"/>
    <col min="6934" max="6936" width="9.140625" style="17"/>
    <col min="6937" max="6937" width="12.85546875" style="17" customWidth="1"/>
    <col min="6938" max="7171" width="9.140625" style="17"/>
    <col min="7172" max="7172" width="10.42578125" style="17" customWidth="1"/>
    <col min="7173" max="7173" width="11.28515625" style="17" customWidth="1"/>
    <col min="7174" max="7174" width="10.85546875" style="17" customWidth="1"/>
    <col min="7175" max="7175" width="9.140625" style="17"/>
    <col min="7176" max="7176" width="10.5703125" style="17" customWidth="1"/>
    <col min="7177" max="7188" width="9.140625" style="17"/>
    <col min="7189" max="7189" width="11.85546875" style="17" customWidth="1"/>
    <col min="7190" max="7192" width="9.140625" style="17"/>
    <col min="7193" max="7193" width="12.85546875" style="17" customWidth="1"/>
    <col min="7194" max="7427" width="9.140625" style="17"/>
    <col min="7428" max="7428" width="10.42578125" style="17" customWidth="1"/>
    <col min="7429" max="7429" width="11.28515625" style="17" customWidth="1"/>
    <col min="7430" max="7430" width="10.85546875" style="17" customWidth="1"/>
    <col min="7431" max="7431" width="9.140625" style="17"/>
    <col min="7432" max="7432" width="10.5703125" style="17" customWidth="1"/>
    <col min="7433" max="7444" width="9.140625" style="17"/>
    <col min="7445" max="7445" width="11.85546875" style="17" customWidth="1"/>
    <col min="7446" max="7448" width="9.140625" style="17"/>
    <col min="7449" max="7449" width="12.85546875" style="17" customWidth="1"/>
    <col min="7450" max="7683" width="9.140625" style="17"/>
    <col min="7684" max="7684" width="10.42578125" style="17" customWidth="1"/>
    <col min="7685" max="7685" width="11.28515625" style="17" customWidth="1"/>
    <col min="7686" max="7686" width="10.85546875" style="17" customWidth="1"/>
    <col min="7687" max="7687" width="9.140625" style="17"/>
    <col min="7688" max="7688" width="10.5703125" style="17" customWidth="1"/>
    <col min="7689" max="7700" width="9.140625" style="17"/>
    <col min="7701" max="7701" width="11.85546875" style="17" customWidth="1"/>
    <col min="7702" max="7704" width="9.140625" style="17"/>
    <col min="7705" max="7705" width="12.85546875" style="17" customWidth="1"/>
    <col min="7706" max="7939" width="9.140625" style="17"/>
    <col min="7940" max="7940" width="10.42578125" style="17" customWidth="1"/>
    <col min="7941" max="7941" width="11.28515625" style="17" customWidth="1"/>
    <col min="7942" max="7942" width="10.85546875" style="17" customWidth="1"/>
    <col min="7943" max="7943" width="9.140625" style="17"/>
    <col min="7944" max="7944" width="10.5703125" style="17" customWidth="1"/>
    <col min="7945" max="7956" width="9.140625" style="17"/>
    <col min="7957" max="7957" width="11.85546875" style="17" customWidth="1"/>
    <col min="7958" max="7960" width="9.140625" style="17"/>
    <col min="7961" max="7961" width="12.85546875" style="17" customWidth="1"/>
    <col min="7962" max="8195" width="9.140625" style="17"/>
    <col min="8196" max="8196" width="10.42578125" style="17" customWidth="1"/>
    <col min="8197" max="8197" width="11.28515625" style="17" customWidth="1"/>
    <col min="8198" max="8198" width="10.85546875" style="17" customWidth="1"/>
    <col min="8199" max="8199" width="9.140625" style="17"/>
    <col min="8200" max="8200" width="10.5703125" style="17" customWidth="1"/>
    <col min="8201" max="8212" width="9.140625" style="17"/>
    <col min="8213" max="8213" width="11.85546875" style="17" customWidth="1"/>
    <col min="8214" max="8216" width="9.140625" style="17"/>
    <col min="8217" max="8217" width="12.85546875" style="17" customWidth="1"/>
    <col min="8218" max="8451" width="9.140625" style="17"/>
    <col min="8452" max="8452" width="10.42578125" style="17" customWidth="1"/>
    <col min="8453" max="8453" width="11.28515625" style="17" customWidth="1"/>
    <col min="8454" max="8454" width="10.85546875" style="17" customWidth="1"/>
    <col min="8455" max="8455" width="9.140625" style="17"/>
    <col min="8456" max="8456" width="10.5703125" style="17" customWidth="1"/>
    <col min="8457" max="8468" width="9.140625" style="17"/>
    <col min="8469" max="8469" width="11.85546875" style="17" customWidth="1"/>
    <col min="8470" max="8472" width="9.140625" style="17"/>
    <col min="8473" max="8473" width="12.85546875" style="17" customWidth="1"/>
    <col min="8474" max="8707" width="9.140625" style="17"/>
    <col min="8708" max="8708" width="10.42578125" style="17" customWidth="1"/>
    <col min="8709" max="8709" width="11.28515625" style="17" customWidth="1"/>
    <col min="8710" max="8710" width="10.85546875" style="17" customWidth="1"/>
    <col min="8711" max="8711" width="9.140625" style="17"/>
    <col min="8712" max="8712" width="10.5703125" style="17" customWidth="1"/>
    <col min="8713" max="8724" width="9.140625" style="17"/>
    <col min="8725" max="8725" width="11.85546875" style="17" customWidth="1"/>
    <col min="8726" max="8728" width="9.140625" style="17"/>
    <col min="8729" max="8729" width="12.85546875" style="17" customWidth="1"/>
    <col min="8730" max="8963" width="9.140625" style="17"/>
    <col min="8964" max="8964" width="10.42578125" style="17" customWidth="1"/>
    <col min="8965" max="8965" width="11.28515625" style="17" customWidth="1"/>
    <col min="8966" max="8966" width="10.85546875" style="17" customWidth="1"/>
    <col min="8967" max="8967" width="9.140625" style="17"/>
    <col min="8968" max="8968" width="10.5703125" style="17" customWidth="1"/>
    <col min="8969" max="8980" width="9.140625" style="17"/>
    <col min="8981" max="8981" width="11.85546875" style="17" customWidth="1"/>
    <col min="8982" max="8984" width="9.140625" style="17"/>
    <col min="8985" max="8985" width="12.85546875" style="17" customWidth="1"/>
    <col min="8986" max="9219" width="9.140625" style="17"/>
    <col min="9220" max="9220" width="10.42578125" style="17" customWidth="1"/>
    <col min="9221" max="9221" width="11.28515625" style="17" customWidth="1"/>
    <col min="9222" max="9222" width="10.85546875" style="17" customWidth="1"/>
    <col min="9223" max="9223" width="9.140625" style="17"/>
    <col min="9224" max="9224" width="10.5703125" style="17" customWidth="1"/>
    <col min="9225" max="9236" width="9.140625" style="17"/>
    <col min="9237" max="9237" width="11.85546875" style="17" customWidth="1"/>
    <col min="9238" max="9240" width="9.140625" style="17"/>
    <col min="9241" max="9241" width="12.85546875" style="17" customWidth="1"/>
    <col min="9242" max="9475" width="9.140625" style="17"/>
    <col min="9476" max="9476" width="10.42578125" style="17" customWidth="1"/>
    <col min="9477" max="9477" width="11.28515625" style="17" customWidth="1"/>
    <col min="9478" max="9478" width="10.85546875" style="17" customWidth="1"/>
    <col min="9479" max="9479" width="9.140625" style="17"/>
    <col min="9480" max="9480" width="10.5703125" style="17" customWidth="1"/>
    <col min="9481" max="9492" width="9.140625" style="17"/>
    <col min="9493" max="9493" width="11.85546875" style="17" customWidth="1"/>
    <col min="9494" max="9496" width="9.140625" style="17"/>
    <col min="9497" max="9497" width="12.85546875" style="17" customWidth="1"/>
    <col min="9498" max="9731" width="9.140625" style="17"/>
    <col min="9732" max="9732" width="10.42578125" style="17" customWidth="1"/>
    <col min="9733" max="9733" width="11.28515625" style="17" customWidth="1"/>
    <col min="9734" max="9734" width="10.85546875" style="17" customWidth="1"/>
    <col min="9735" max="9735" width="9.140625" style="17"/>
    <col min="9736" max="9736" width="10.5703125" style="17" customWidth="1"/>
    <col min="9737" max="9748" width="9.140625" style="17"/>
    <col min="9749" max="9749" width="11.85546875" style="17" customWidth="1"/>
    <col min="9750" max="9752" width="9.140625" style="17"/>
    <col min="9753" max="9753" width="12.85546875" style="17" customWidth="1"/>
    <col min="9754" max="9987" width="9.140625" style="17"/>
    <col min="9988" max="9988" width="10.42578125" style="17" customWidth="1"/>
    <col min="9989" max="9989" width="11.28515625" style="17" customWidth="1"/>
    <col min="9990" max="9990" width="10.85546875" style="17" customWidth="1"/>
    <col min="9991" max="9991" width="9.140625" style="17"/>
    <col min="9992" max="9992" width="10.5703125" style="17" customWidth="1"/>
    <col min="9993" max="10004" width="9.140625" style="17"/>
    <col min="10005" max="10005" width="11.85546875" style="17" customWidth="1"/>
    <col min="10006" max="10008" width="9.140625" style="17"/>
    <col min="10009" max="10009" width="12.85546875" style="17" customWidth="1"/>
    <col min="10010" max="10243" width="9.140625" style="17"/>
    <col min="10244" max="10244" width="10.42578125" style="17" customWidth="1"/>
    <col min="10245" max="10245" width="11.28515625" style="17" customWidth="1"/>
    <col min="10246" max="10246" width="10.85546875" style="17" customWidth="1"/>
    <col min="10247" max="10247" width="9.140625" style="17"/>
    <col min="10248" max="10248" width="10.5703125" style="17" customWidth="1"/>
    <col min="10249" max="10260" width="9.140625" style="17"/>
    <col min="10261" max="10261" width="11.85546875" style="17" customWidth="1"/>
    <col min="10262" max="10264" width="9.140625" style="17"/>
    <col min="10265" max="10265" width="12.85546875" style="17" customWidth="1"/>
    <col min="10266" max="10499" width="9.140625" style="17"/>
    <col min="10500" max="10500" width="10.42578125" style="17" customWidth="1"/>
    <col min="10501" max="10501" width="11.28515625" style="17" customWidth="1"/>
    <col min="10502" max="10502" width="10.85546875" style="17" customWidth="1"/>
    <col min="10503" max="10503" width="9.140625" style="17"/>
    <col min="10504" max="10504" width="10.5703125" style="17" customWidth="1"/>
    <col min="10505" max="10516" width="9.140625" style="17"/>
    <col min="10517" max="10517" width="11.85546875" style="17" customWidth="1"/>
    <col min="10518" max="10520" width="9.140625" style="17"/>
    <col min="10521" max="10521" width="12.85546875" style="17" customWidth="1"/>
    <col min="10522" max="10755" width="9.140625" style="17"/>
    <col min="10756" max="10756" width="10.42578125" style="17" customWidth="1"/>
    <col min="10757" max="10757" width="11.28515625" style="17" customWidth="1"/>
    <col min="10758" max="10758" width="10.85546875" style="17" customWidth="1"/>
    <col min="10759" max="10759" width="9.140625" style="17"/>
    <col min="10760" max="10760" width="10.5703125" style="17" customWidth="1"/>
    <col min="10761" max="10772" width="9.140625" style="17"/>
    <col min="10773" max="10773" width="11.85546875" style="17" customWidth="1"/>
    <col min="10774" max="10776" width="9.140625" style="17"/>
    <col min="10777" max="10777" width="12.85546875" style="17" customWidth="1"/>
    <col min="10778" max="11011" width="9.140625" style="17"/>
    <col min="11012" max="11012" width="10.42578125" style="17" customWidth="1"/>
    <col min="11013" max="11013" width="11.28515625" style="17" customWidth="1"/>
    <col min="11014" max="11014" width="10.85546875" style="17" customWidth="1"/>
    <col min="11015" max="11015" width="9.140625" style="17"/>
    <col min="11016" max="11016" width="10.5703125" style="17" customWidth="1"/>
    <col min="11017" max="11028" width="9.140625" style="17"/>
    <col min="11029" max="11029" width="11.85546875" style="17" customWidth="1"/>
    <col min="11030" max="11032" width="9.140625" style="17"/>
    <col min="11033" max="11033" width="12.85546875" style="17" customWidth="1"/>
    <col min="11034" max="11267" width="9.140625" style="17"/>
    <col min="11268" max="11268" width="10.42578125" style="17" customWidth="1"/>
    <col min="11269" max="11269" width="11.28515625" style="17" customWidth="1"/>
    <col min="11270" max="11270" width="10.85546875" style="17" customWidth="1"/>
    <col min="11271" max="11271" width="9.140625" style="17"/>
    <col min="11272" max="11272" width="10.5703125" style="17" customWidth="1"/>
    <col min="11273" max="11284" width="9.140625" style="17"/>
    <col min="11285" max="11285" width="11.85546875" style="17" customWidth="1"/>
    <col min="11286" max="11288" width="9.140625" style="17"/>
    <col min="11289" max="11289" width="12.85546875" style="17" customWidth="1"/>
    <col min="11290" max="11523" width="9.140625" style="17"/>
    <col min="11524" max="11524" width="10.42578125" style="17" customWidth="1"/>
    <col min="11525" max="11525" width="11.28515625" style="17" customWidth="1"/>
    <col min="11526" max="11526" width="10.85546875" style="17" customWidth="1"/>
    <col min="11527" max="11527" width="9.140625" style="17"/>
    <col min="11528" max="11528" width="10.5703125" style="17" customWidth="1"/>
    <col min="11529" max="11540" width="9.140625" style="17"/>
    <col min="11541" max="11541" width="11.85546875" style="17" customWidth="1"/>
    <col min="11542" max="11544" width="9.140625" style="17"/>
    <col min="11545" max="11545" width="12.85546875" style="17" customWidth="1"/>
    <col min="11546" max="11779" width="9.140625" style="17"/>
    <col min="11780" max="11780" width="10.42578125" style="17" customWidth="1"/>
    <col min="11781" max="11781" width="11.28515625" style="17" customWidth="1"/>
    <col min="11782" max="11782" width="10.85546875" style="17" customWidth="1"/>
    <col min="11783" max="11783" width="9.140625" style="17"/>
    <col min="11784" max="11784" width="10.5703125" style="17" customWidth="1"/>
    <col min="11785" max="11796" width="9.140625" style="17"/>
    <col min="11797" max="11797" width="11.85546875" style="17" customWidth="1"/>
    <col min="11798" max="11800" width="9.140625" style="17"/>
    <col min="11801" max="11801" width="12.85546875" style="17" customWidth="1"/>
    <col min="11802" max="12035" width="9.140625" style="17"/>
    <col min="12036" max="12036" width="10.42578125" style="17" customWidth="1"/>
    <col min="12037" max="12037" width="11.28515625" style="17" customWidth="1"/>
    <col min="12038" max="12038" width="10.85546875" style="17" customWidth="1"/>
    <col min="12039" max="12039" width="9.140625" style="17"/>
    <col min="12040" max="12040" width="10.5703125" style="17" customWidth="1"/>
    <col min="12041" max="12052" width="9.140625" style="17"/>
    <col min="12053" max="12053" width="11.85546875" style="17" customWidth="1"/>
    <col min="12054" max="12056" width="9.140625" style="17"/>
    <col min="12057" max="12057" width="12.85546875" style="17" customWidth="1"/>
    <col min="12058" max="12291" width="9.140625" style="17"/>
    <col min="12292" max="12292" width="10.42578125" style="17" customWidth="1"/>
    <col min="12293" max="12293" width="11.28515625" style="17" customWidth="1"/>
    <col min="12294" max="12294" width="10.85546875" style="17" customWidth="1"/>
    <col min="12295" max="12295" width="9.140625" style="17"/>
    <col min="12296" max="12296" width="10.5703125" style="17" customWidth="1"/>
    <col min="12297" max="12308" width="9.140625" style="17"/>
    <col min="12309" max="12309" width="11.85546875" style="17" customWidth="1"/>
    <col min="12310" max="12312" width="9.140625" style="17"/>
    <col min="12313" max="12313" width="12.85546875" style="17" customWidth="1"/>
    <col min="12314" max="12547" width="9.140625" style="17"/>
    <col min="12548" max="12548" width="10.42578125" style="17" customWidth="1"/>
    <col min="12549" max="12549" width="11.28515625" style="17" customWidth="1"/>
    <col min="12550" max="12550" width="10.85546875" style="17" customWidth="1"/>
    <col min="12551" max="12551" width="9.140625" style="17"/>
    <col min="12552" max="12552" width="10.5703125" style="17" customWidth="1"/>
    <col min="12553" max="12564" width="9.140625" style="17"/>
    <col min="12565" max="12565" width="11.85546875" style="17" customWidth="1"/>
    <col min="12566" max="12568" width="9.140625" style="17"/>
    <col min="12569" max="12569" width="12.85546875" style="17" customWidth="1"/>
    <col min="12570" max="12803" width="9.140625" style="17"/>
    <col min="12804" max="12804" width="10.42578125" style="17" customWidth="1"/>
    <col min="12805" max="12805" width="11.28515625" style="17" customWidth="1"/>
    <col min="12806" max="12806" width="10.85546875" style="17" customWidth="1"/>
    <col min="12807" max="12807" width="9.140625" style="17"/>
    <col min="12808" max="12808" width="10.5703125" style="17" customWidth="1"/>
    <col min="12809" max="12820" width="9.140625" style="17"/>
    <col min="12821" max="12821" width="11.85546875" style="17" customWidth="1"/>
    <col min="12822" max="12824" width="9.140625" style="17"/>
    <col min="12825" max="12825" width="12.85546875" style="17" customWidth="1"/>
    <col min="12826" max="13059" width="9.140625" style="17"/>
    <col min="13060" max="13060" width="10.42578125" style="17" customWidth="1"/>
    <col min="13061" max="13061" width="11.28515625" style="17" customWidth="1"/>
    <col min="13062" max="13062" width="10.85546875" style="17" customWidth="1"/>
    <col min="13063" max="13063" width="9.140625" style="17"/>
    <col min="13064" max="13064" width="10.5703125" style="17" customWidth="1"/>
    <col min="13065" max="13076" width="9.140625" style="17"/>
    <col min="13077" max="13077" width="11.85546875" style="17" customWidth="1"/>
    <col min="13078" max="13080" width="9.140625" style="17"/>
    <col min="13081" max="13081" width="12.85546875" style="17" customWidth="1"/>
    <col min="13082" max="13315" width="9.140625" style="17"/>
    <col min="13316" max="13316" width="10.42578125" style="17" customWidth="1"/>
    <col min="13317" max="13317" width="11.28515625" style="17" customWidth="1"/>
    <col min="13318" max="13318" width="10.85546875" style="17" customWidth="1"/>
    <col min="13319" max="13319" width="9.140625" style="17"/>
    <col min="13320" max="13320" width="10.5703125" style="17" customWidth="1"/>
    <col min="13321" max="13332" width="9.140625" style="17"/>
    <col min="13333" max="13333" width="11.85546875" style="17" customWidth="1"/>
    <col min="13334" max="13336" width="9.140625" style="17"/>
    <col min="13337" max="13337" width="12.85546875" style="17" customWidth="1"/>
    <col min="13338" max="13571" width="9.140625" style="17"/>
    <col min="13572" max="13572" width="10.42578125" style="17" customWidth="1"/>
    <col min="13573" max="13573" width="11.28515625" style="17" customWidth="1"/>
    <col min="13574" max="13574" width="10.85546875" style="17" customWidth="1"/>
    <col min="13575" max="13575" width="9.140625" style="17"/>
    <col min="13576" max="13576" width="10.5703125" style="17" customWidth="1"/>
    <col min="13577" max="13588" width="9.140625" style="17"/>
    <col min="13589" max="13589" width="11.85546875" style="17" customWidth="1"/>
    <col min="13590" max="13592" width="9.140625" style="17"/>
    <col min="13593" max="13593" width="12.85546875" style="17" customWidth="1"/>
    <col min="13594" max="13827" width="9.140625" style="17"/>
    <col min="13828" max="13828" width="10.42578125" style="17" customWidth="1"/>
    <col min="13829" max="13829" width="11.28515625" style="17" customWidth="1"/>
    <col min="13830" max="13830" width="10.85546875" style="17" customWidth="1"/>
    <col min="13831" max="13831" width="9.140625" style="17"/>
    <col min="13832" max="13832" width="10.5703125" style="17" customWidth="1"/>
    <col min="13833" max="13844" width="9.140625" style="17"/>
    <col min="13845" max="13845" width="11.85546875" style="17" customWidth="1"/>
    <col min="13846" max="13848" width="9.140625" style="17"/>
    <col min="13849" max="13849" width="12.85546875" style="17" customWidth="1"/>
    <col min="13850" max="14083" width="9.140625" style="17"/>
    <col min="14084" max="14084" width="10.42578125" style="17" customWidth="1"/>
    <col min="14085" max="14085" width="11.28515625" style="17" customWidth="1"/>
    <col min="14086" max="14086" width="10.85546875" style="17" customWidth="1"/>
    <col min="14087" max="14087" width="9.140625" style="17"/>
    <col min="14088" max="14088" width="10.5703125" style="17" customWidth="1"/>
    <col min="14089" max="14100" width="9.140625" style="17"/>
    <col min="14101" max="14101" width="11.85546875" style="17" customWidth="1"/>
    <col min="14102" max="14104" width="9.140625" style="17"/>
    <col min="14105" max="14105" width="12.85546875" style="17" customWidth="1"/>
    <col min="14106" max="14339" width="9.140625" style="17"/>
    <col min="14340" max="14340" width="10.42578125" style="17" customWidth="1"/>
    <col min="14341" max="14341" width="11.28515625" style="17" customWidth="1"/>
    <col min="14342" max="14342" width="10.85546875" style="17" customWidth="1"/>
    <col min="14343" max="14343" width="9.140625" style="17"/>
    <col min="14344" max="14344" width="10.5703125" style="17" customWidth="1"/>
    <col min="14345" max="14356" width="9.140625" style="17"/>
    <col min="14357" max="14357" width="11.85546875" style="17" customWidth="1"/>
    <col min="14358" max="14360" width="9.140625" style="17"/>
    <col min="14361" max="14361" width="12.85546875" style="17" customWidth="1"/>
    <col min="14362" max="14595" width="9.140625" style="17"/>
    <col min="14596" max="14596" width="10.42578125" style="17" customWidth="1"/>
    <col min="14597" max="14597" width="11.28515625" style="17" customWidth="1"/>
    <col min="14598" max="14598" width="10.85546875" style="17" customWidth="1"/>
    <col min="14599" max="14599" width="9.140625" style="17"/>
    <col min="14600" max="14600" width="10.5703125" style="17" customWidth="1"/>
    <col min="14601" max="14612" width="9.140625" style="17"/>
    <col min="14613" max="14613" width="11.85546875" style="17" customWidth="1"/>
    <col min="14614" max="14616" width="9.140625" style="17"/>
    <col min="14617" max="14617" width="12.85546875" style="17" customWidth="1"/>
    <col min="14618" max="14851" width="9.140625" style="17"/>
    <col min="14852" max="14852" width="10.42578125" style="17" customWidth="1"/>
    <col min="14853" max="14853" width="11.28515625" style="17" customWidth="1"/>
    <col min="14854" max="14854" width="10.85546875" style="17" customWidth="1"/>
    <col min="14855" max="14855" width="9.140625" style="17"/>
    <col min="14856" max="14856" width="10.5703125" style="17" customWidth="1"/>
    <col min="14857" max="14868" width="9.140625" style="17"/>
    <col min="14869" max="14869" width="11.85546875" style="17" customWidth="1"/>
    <col min="14870" max="14872" width="9.140625" style="17"/>
    <col min="14873" max="14873" width="12.85546875" style="17" customWidth="1"/>
    <col min="14874" max="15107" width="9.140625" style="17"/>
    <col min="15108" max="15108" width="10.42578125" style="17" customWidth="1"/>
    <col min="15109" max="15109" width="11.28515625" style="17" customWidth="1"/>
    <col min="15110" max="15110" width="10.85546875" style="17" customWidth="1"/>
    <col min="15111" max="15111" width="9.140625" style="17"/>
    <col min="15112" max="15112" width="10.5703125" style="17" customWidth="1"/>
    <col min="15113" max="15124" width="9.140625" style="17"/>
    <col min="15125" max="15125" width="11.85546875" style="17" customWidth="1"/>
    <col min="15126" max="15128" width="9.140625" style="17"/>
    <col min="15129" max="15129" width="12.85546875" style="17" customWidth="1"/>
    <col min="15130" max="15363" width="9.140625" style="17"/>
    <col min="15364" max="15364" width="10.42578125" style="17" customWidth="1"/>
    <col min="15365" max="15365" width="11.28515625" style="17" customWidth="1"/>
    <col min="15366" max="15366" width="10.85546875" style="17" customWidth="1"/>
    <col min="15367" max="15367" width="9.140625" style="17"/>
    <col min="15368" max="15368" width="10.5703125" style="17" customWidth="1"/>
    <col min="15369" max="15380" width="9.140625" style="17"/>
    <col min="15381" max="15381" width="11.85546875" style="17" customWidth="1"/>
    <col min="15382" max="15384" width="9.140625" style="17"/>
    <col min="15385" max="15385" width="12.85546875" style="17" customWidth="1"/>
    <col min="15386" max="15619" width="9.140625" style="17"/>
    <col min="15620" max="15620" width="10.42578125" style="17" customWidth="1"/>
    <col min="15621" max="15621" width="11.28515625" style="17" customWidth="1"/>
    <col min="15622" max="15622" width="10.85546875" style="17" customWidth="1"/>
    <col min="15623" max="15623" width="9.140625" style="17"/>
    <col min="15624" max="15624" width="10.5703125" style="17" customWidth="1"/>
    <col min="15625" max="15636" width="9.140625" style="17"/>
    <col min="15637" max="15637" width="11.85546875" style="17" customWidth="1"/>
    <col min="15638" max="15640" width="9.140625" style="17"/>
    <col min="15641" max="15641" width="12.85546875" style="17" customWidth="1"/>
    <col min="15642" max="15875" width="9.140625" style="17"/>
    <col min="15876" max="15876" width="10.42578125" style="17" customWidth="1"/>
    <col min="15877" max="15877" width="11.28515625" style="17" customWidth="1"/>
    <col min="15878" max="15878" width="10.85546875" style="17" customWidth="1"/>
    <col min="15879" max="15879" width="9.140625" style="17"/>
    <col min="15880" max="15880" width="10.5703125" style="17" customWidth="1"/>
    <col min="15881" max="15892" width="9.140625" style="17"/>
    <col min="15893" max="15893" width="11.85546875" style="17" customWidth="1"/>
    <col min="15894" max="15896" width="9.140625" style="17"/>
    <col min="15897" max="15897" width="12.85546875" style="17" customWidth="1"/>
    <col min="15898" max="16131" width="9.140625" style="17"/>
    <col min="16132" max="16132" width="10.42578125" style="17" customWidth="1"/>
    <col min="16133" max="16133" width="11.28515625" style="17" customWidth="1"/>
    <col min="16134" max="16134" width="10.85546875" style="17" customWidth="1"/>
    <col min="16135" max="16135" width="9.140625" style="17"/>
    <col min="16136" max="16136" width="10.5703125" style="17" customWidth="1"/>
    <col min="16137" max="16148" width="9.140625" style="17"/>
    <col min="16149" max="16149" width="11.85546875" style="17" customWidth="1"/>
    <col min="16150" max="16152" width="9.140625" style="17"/>
    <col min="16153" max="16153" width="12.85546875" style="17" customWidth="1"/>
    <col min="16154" max="16384" width="9.140625" style="17"/>
  </cols>
  <sheetData>
    <row r="1" spans="1:27" s="3" customFormat="1" ht="5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8" t="s">
        <v>9</v>
      </c>
      <c r="K1" s="2" t="s">
        <v>10</v>
      </c>
      <c r="L1" s="2" t="s">
        <v>11</v>
      </c>
      <c r="M1" s="2" t="s">
        <v>12</v>
      </c>
      <c r="N1" s="2" t="s">
        <v>32</v>
      </c>
      <c r="O1" s="2" t="s">
        <v>13</v>
      </c>
      <c r="P1" s="2" t="s">
        <v>14</v>
      </c>
      <c r="Q1" s="2" t="s">
        <v>16</v>
      </c>
      <c r="R1" s="2" t="s">
        <v>31</v>
      </c>
      <c r="S1" s="2" t="s">
        <v>33</v>
      </c>
      <c r="T1" s="2" t="s">
        <v>15</v>
      </c>
      <c r="U1" s="2" t="s">
        <v>33</v>
      </c>
      <c r="V1" s="2" t="s">
        <v>17</v>
      </c>
      <c r="W1" s="2" t="s">
        <v>18</v>
      </c>
      <c r="X1" s="2" t="s">
        <v>19</v>
      </c>
    </row>
    <row r="2" spans="1:27">
      <c r="A2" s="15">
        <v>1997</v>
      </c>
      <c r="B2" s="10">
        <v>8776265</v>
      </c>
      <c r="C2" s="16">
        <v>10804762</v>
      </c>
      <c r="D2" s="16">
        <v>143</v>
      </c>
      <c r="E2" s="16">
        <v>280</v>
      </c>
      <c r="F2" s="29">
        <v>1.4370000000000001</v>
      </c>
      <c r="G2" s="16"/>
      <c r="H2" s="16">
        <v>2.8940000000000001</v>
      </c>
      <c r="I2" s="27">
        <f t="shared" ref="I2:I16" si="0">E2/F2</f>
        <v>194.85038274182324</v>
      </c>
      <c r="J2" s="16">
        <f>D2*1.956</f>
        <v>279.70799999999997</v>
      </c>
      <c r="K2" s="27">
        <f>J2/H2</f>
        <v>96.651002073255</v>
      </c>
      <c r="L2" s="16">
        <v>100</v>
      </c>
      <c r="M2" s="16">
        <v>100</v>
      </c>
      <c r="N2" s="18">
        <f>D2*1000000/B2</f>
        <v>16.293947368271127</v>
      </c>
      <c r="O2" s="18">
        <f t="shared" ref="O2:O16" si="1">K2*1000000/B2</f>
        <v>11.012771614491472</v>
      </c>
      <c r="P2" s="18">
        <f t="shared" ref="P2:P16" si="2">I2*1000000/C2</f>
        <v>18.033750557561863</v>
      </c>
      <c r="Q2" s="18">
        <f>P2/O2</f>
        <v>1.6375306043604532</v>
      </c>
      <c r="R2" s="18">
        <f>N2*M$16/M2</f>
        <v>20.149516525738022</v>
      </c>
      <c r="S2" s="18"/>
      <c r="T2" s="18">
        <f t="shared" ref="T2:T16" si="3">P2*L$16/L2</f>
        <v>26.930400832625711</v>
      </c>
      <c r="U2" s="18"/>
      <c r="V2" s="16">
        <v>100</v>
      </c>
      <c r="W2" s="16">
        <v>100</v>
      </c>
      <c r="X2" s="16">
        <f>W2/V2*100</f>
        <v>100</v>
      </c>
      <c r="Y2" s="19"/>
      <c r="Z2" s="4"/>
      <c r="AA2" s="4"/>
    </row>
    <row r="3" spans="1:27">
      <c r="A3" s="15">
        <v>1998</v>
      </c>
      <c r="B3" s="10">
        <v>9520385</v>
      </c>
      <c r="C3" s="16">
        <v>11092106</v>
      </c>
      <c r="D3" s="24">
        <v>154</v>
      </c>
      <c r="E3" s="16">
        <v>303</v>
      </c>
      <c r="F3" s="30">
        <v>1.4463999999999999</v>
      </c>
      <c r="G3" s="16"/>
      <c r="H3" s="16">
        <v>3.0150000000000001</v>
      </c>
      <c r="I3" s="27">
        <f t="shared" si="0"/>
        <v>209.48561946902657</v>
      </c>
      <c r="J3" s="16">
        <f>D3*1.956</f>
        <v>301.22399999999999</v>
      </c>
      <c r="K3" s="27">
        <f>J3/H3</f>
        <v>99.908457711442779</v>
      </c>
      <c r="L3" s="31">
        <v>103.42857142857143</v>
      </c>
      <c r="M3" s="31">
        <v>100.44</v>
      </c>
      <c r="N3" s="18">
        <f t="shared" ref="N3:N16" si="4">D3*1000000/B3</f>
        <v>16.17581641918893</v>
      </c>
      <c r="O3" s="18">
        <f t="shared" si="1"/>
        <v>10.494161497822072</v>
      </c>
      <c r="P3" s="18">
        <f t="shared" si="2"/>
        <v>18.886009516049214</v>
      </c>
      <c r="Q3" s="18">
        <f>P3/O3</f>
        <v>1.7996682745895194</v>
      </c>
      <c r="R3" s="18">
        <f t="shared" ref="R3:R16" si="5">N3*M$16/M3</f>
        <v>19.915803206226489</v>
      </c>
      <c r="S3" s="20">
        <f>R3/R2-1</f>
        <v>-1.159895420880197E-2</v>
      </c>
      <c r="T3" s="18">
        <f t="shared" si="3"/>
        <v>27.268197901625378</v>
      </c>
      <c r="U3" s="20">
        <f>T3/T2-1</f>
        <v>1.2543336101794367E-2</v>
      </c>
      <c r="V3" s="31">
        <v>101.84642419363121</v>
      </c>
      <c r="W3" s="31">
        <v>103.21345360185903</v>
      </c>
      <c r="X3" s="31">
        <f t="shared" ref="X3:X16" si="6">W3/V3*100</f>
        <v>101.34224585600452</v>
      </c>
      <c r="Y3" s="19"/>
      <c r="Z3" s="4"/>
      <c r="AA3" s="4"/>
    </row>
    <row r="4" spans="1:27">
      <c r="A4" s="15">
        <v>1999</v>
      </c>
      <c r="B4" s="10">
        <v>9455582</v>
      </c>
      <c r="C4" s="16">
        <v>11620326</v>
      </c>
      <c r="D4" s="24">
        <v>156</v>
      </c>
      <c r="E4" s="16">
        <v>359</v>
      </c>
      <c r="F4" s="30">
        <v>1.4463999999999999</v>
      </c>
      <c r="G4" s="32">
        <v>1.5236934328813043</v>
      </c>
      <c r="H4" s="16"/>
      <c r="I4" s="27">
        <f t="shared" si="0"/>
        <v>248.2024336283186</v>
      </c>
      <c r="J4" s="16"/>
      <c r="K4" s="27">
        <f>D4/G4</f>
        <v>102.3828</v>
      </c>
      <c r="L4" s="31">
        <v>105.01587301587303</v>
      </c>
      <c r="M4" s="31">
        <v>101.54483999999999</v>
      </c>
      <c r="N4" s="18">
        <f t="shared" si="4"/>
        <v>16.498191227150269</v>
      </c>
      <c r="O4" s="18">
        <f t="shared" si="1"/>
        <v>10.827762902378723</v>
      </c>
      <c r="P4" s="18">
        <f t="shared" si="2"/>
        <v>21.359334809395072</v>
      </c>
      <c r="Q4" s="18">
        <f>P4/O4</f>
        <v>1.9726452270858921</v>
      </c>
      <c r="R4" s="18">
        <f t="shared" si="5"/>
        <v>20.091705064951661</v>
      </c>
      <c r="S4" s="20">
        <f t="shared" ref="S4:U16" si="7">R4/R3-1</f>
        <v>8.8322753997778225E-3</v>
      </c>
      <c r="T4" s="18">
        <f t="shared" si="3"/>
        <v>30.373129063903992</v>
      </c>
      <c r="U4" s="20">
        <f t="shared" si="7"/>
        <v>0.11386638653130565</v>
      </c>
      <c r="V4" s="31">
        <v>103.68501360833287</v>
      </c>
      <c r="W4" s="31">
        <v>106.12751827067295</v>
      </c>
      <c r="X4" s="31">
        <f t="shared" si="6"/>
        <v>102.35569691061292</v>
      </c>
      <c r="Y4" s="19"/>
      <c r="Z4" s="4"/>
      <c r="AA4" s="4"/>
    </row>
    <row r="5" spans="1:27">
      <c r="A5" s="15">
        <v>2000</v>
      </c>
      <c r="B5" s="10">
        <v>8849661</v>
      </c>
      <c r="C5" s="16">
        <v>11668497</v>
      </c>
      <c r="D5" s="24">
        <v>193</v>
      </c>
      <c r="E5" s="16">
        <v>380</v>
      </c>
      <c r="F5" s="30">
        <v>1.4463999999999999</v>
      </c>
      <c r="G5" s="32">
        <v>1.5815277558121146</v>
      </c>
      <c r="H5" s="16"/>
      <c r="I5" s="27">
        <f t="shared" si="0"/>
        <v>262.72123893805309</v>
      </c>
      <c r="J5" s="16"/>
      <c r="K5" s="27">
        <f t="shared" ref="K5:K16" si="8">D5/G5</f>
        <v>122.03389999999999</v>
      </c>
      <c r="L5" s="31">
        <v>108.12698412698414</v>
      </c>
      <c r="M5" s="31">
        <v>103.64681818799998</v>
      </c>
      <c r="N5" s="18">
        <f t="shared" si="4"/>
        <v>21.808744990344827</v>
      </c>
      <c r="O5" s="18">
        <f t="shared" si="1"/>
        <v>13.789669457395034</v>
      </c>
      <c r="P5" s="18">
        <f t="shared" si="2"/>
        <v>22.515430988074392</v>
      </c>
      <c r="Q5" s="18">
        <f>P5/O5</f>
        <v>1.6327752494458787</v>
      </c>
      <c r="R5" s="18">
        <f t="shared" si="5"/>
        <v>26.020343217597748</v>
      </c>
      <c r="S5" s="20">
        <f t="shared" si="7"/>
        <v>0.29507889616536898</v>
      </c>
      <c r="T5" s="18">
        <f t="shared" si="3"/>
        <v>31.095885897798567</v>
      </c>
      <c r="U5" s="20">
        <f t="shared" si="7"/>
        <v>2.3795929368156887E-2</v>
      </c>
      <c r="V5" s="31">
        <v>106.71071989515862</v>
      </c>
      <c r="W5" s="31">
        <v>110.22796054211187</v>
      </c>
      <c r="X5" s="31">
        <f t="shared" si="6"/>
        <v>103.29605184034827</v>
      </c>
      <c r="Y5" s="19"/>
      <c r="Z5" s="4"/>
      <c r="AA5" s="4"/>
    </row>
    <row r="6" spans="1:27">
      <c r="A6" s="15">
        <v>2001</v>
      </c>
      <c r="B6" s="10">
        <v>8696712</v>
      </c>
      <c r="C6" s="16">
        <v>12472094</v>
      </c>
      <c r="D6" s="24">
        <v>157</v>
      </c>
      <c r="E6" s="16">
        <v>423</v>
      </c>
      <c r="F6" s="30">
        <v>1.4463999999999999</v>
      </c>
      <c r="G6" s="32">
        <v>1.6580998176090203</v>
      </c>
      <c r="H6" s="16"/>
      <c r="I6" s="27">
        <f t="shared" si="0"/>
        <v>292.45022123893807</v>
      </c>
      <c r="J6" s="16"/>
      <c r="K6" s="27">
        <f t="shared" si="8"/>
        <v>94.686699999999988</v>
      </c>
      <c r="L6" s="31">
        <v>110.03174603174604</v>
      </c>
      <c r="M6" s="31">
        <v>105.30516727900799</v>
      </c>
      <c r="N6" s="18">
        <f t="shared" si="4"/>
        <v>18.052799724769546</v>
      </c>
      <c r="O6" s="18">
        <f t="shared" si="1"/>
        <v>10.887643514008511</v>
      </c>
      <c r="P6" s="18">
        <f t="shared" si="2"/>
        <v>23.44836570658769</v>
      </c>
      <c r="Q6" s="18">
        <f>P6/O6</f>
        <v>2.1536676578745451</v>
      </c>
      <c r="R6" s="18">
        <f t="shared" si="5"/>
        <v>21.199870238294785</v>
      </c>
      <c r="S6" s="20">
        <f t="shared" si="7"/>
        <v>-0.18525785532463079</v>
      </c>
      <c r="T6" s="18">
        <f t="shared" si="3"/>
        <v>31.823748495034181</v>
      </c>
      <c r="U6" s="20">
        <f t="shared" si="7"/>
        <v>2.3407038462510688E-2</v>
      </c>
      <c r="V6" s="31">
        <v>108.14463635387803</v>
      </c>
      <c r="W6" s="31">
        <v>112.99508110839093</v>
      </c>
      <c r="X6" s="31">
        <f t="shared" si="6"/>
        <v>104.48514592868108</v>
      </c>
      <c r="Y6" s="19"/>
      <c r="Z6" s="4"/>
      <c r="AA6" s="4"/>
    </row>
    <row r="7" spans="1:27">
      <c r="A7" s="15">
        <v>2002</v>
      </c>
      <c r="B7" s="10">
        <v>9503367</v>
      </c>
      <c r="C7" s="16">
        <v>13043118</v>
      </c>
      <c r="D7" s="24">
        <v>180</v>
      </c>
      <c r="E7" s="16">
        <v>465</v>
      </c>
      <c r="F7" s="30">
        <v>1.4463999999999999</v>
      </c>
      <c r="G7" s="32">
        <v>1.5885623510722797</v>
      </c>
      <c r="H7" s="16"/>
      <c r="I7" s="27">
        <f t="shared" si="0"/>
        <v>321.48783185840711</v>
      </c>
      <c r="J7" s="16"/>
      <c r="K7" s="27">
        <f t="shared" si="8"/>
        <v>113.30999999999999</v>
      </c>
      <c r="L7" s="31">
        <v>111.87301587301586</v>
      </c>
      <c r="M7" s="31">
        <v>106.51617670271659</v>
      </c>
      <c r="N7" s="18">
        <f t="shared" si="4"/>
        <v>18.940655454009089</v>
      </c>
      <c r="O7" s="18">
        <f t="shared" si="1"/>
        <v>11.92314260829872</v>
      </c>
      <c r="P7" s="18">
        <f t="shared" si="2"/>
        <v>24.648081222481242</v>
      </c>
      <c r="Q7" s="18">
        <f>P7/O7</f>
        <v>2.0672470364755795</v>
      </c>
      <c r="R7" s="18">
        <f t="shared" si="5"/>
        <v>21.989621566328324</v>
      </c>
      <c r="S7" s="20">
        <f t="shared" si="7"/>
        <v>3.725264915098192E-2</v>
      </c>
      <c r="T7" s="18">
        <f t="shared" si="3"/>
        <v>32.901411484265537</v>
      </c>
      <c r="U7" s="20">
        <f t="shared" si="7"/>
        <v>3.386348372504E-2</v>
      </c>
      <c r="V7" s="31">
        <v>107.97392361366214</v>
      </c>
      <c r="W7" s="31">
        <v>115.31913776080458</v>
      </c>
      <c r="X7" s="31">
        <f t="shared" si="6"/>
        <v>106.80276672488453</v>
      </c>
      <c r="Y7" s="19"/>
      <c r="Z7" s="4"/>
      <c r="AA7" s="4"/>
    </row>
    <row r="8" spans="1:27">
      <c r="A8" s="15">
        <v>2003</v>
      </c>
      <c r="B8" s="10">
        <v>9764735</v>
      </c>
      <c r="C8" s="16">
        <v>13468965</v>
      </c>
      <c r="D8" s="24">
        <v>186</v>
      </c>
      <c r="E8" s="16">
        <v>526</v>
      </c>
      <c r="F8" s="30">
        <v>1.4463999999999999</v>
      </c>
      <c r="G8" s="32">
        <v>1.4425851125216387</v>
      </c>
      <c r="H8" s="16"/>
      <c r="I8" s="27">
        <f t="shared" si="0"/>
        <v>363.6615044247788</v>
      </c>
      <c r="J8" s="16"/>
      <c r="K8" s="27">
        <f t="shared" si="8"/>
        <v>128.93520000000001</v>
      </c>
      <c r="L8" s="31">
        <v>115.11111111111111</v>
      </c>
      <c r="M8" s="31">
        <v>107.62394494042483</v>
      </c>
      <c r="N8" s="18">
        <f t="shared" si="4"/>
        <v>19.048135970919844</v>
      </c>
      <c r="O8" s="18">
        <f t="shared" si="1"/>
        <v>13.204167855041639</v>
      </c>
      <c r="P8" s="18">
        <f t="shared" si="2"/>
        <v>26.999959122677861</v>
      </c>
      <c r="Q8" s="18">
        <f>P8/O8</f>
        <v>2.0448058082182503</v>
      </c>
      <c r="R8" s="18">
        <f t="shared" si="5"/>
        <v>21.886781201476794</v>
      </c>
      <c r="S8" s="20">
        <f t="shared" si="7"/>
        <v>-4.6767682900467067E-3</v>
      </c>
      <c r="T8" s="18">
        <f t="shared" si="3"/>
        <v>35.026973996987493</v>
      </c>
      <c r="U8" s="20">
        <f t="shared" si="7"/>
        <v>6.4603991647545822E-2</v>
      </c>
      <c r="V8" s="31">
        <v>107.50900504766183</v>
      </c>
      <c r="W8" s="31">
        <v>119.23517801664636</v>
      </c>
      <c r="X8" s="31">
        <f t="shared" si="6"/>
        <v>110.90715420888321</v>
      </c>
      <c r="Y8" s="19"/>
      <c r="Z8" s="4"/>
      <c r="AA8" s="4"/>
    </row>
    <row r="9" spans="1:27">
      <c r="A9" s="15">
        <v>2004</v>
      </c>
      <c r="B9" s="10">
        <v>10724586</v>
      </c>
      <c r="C9" s="16">
        <v>13303136</v>
      </c>
      <c r="D9" s="24">
        <v>207</v>
      </c>
      <c r="E9" s="16">
        <v>571</v>
      </c>
      <c r="F9" s="30">
        <v>1.4463999999999999</v>
      </c>
      <c r="G9" s="32">
        <v>1.4908684308609765</v>
      </c>
      <c r="H9" s="16"/>
      <c r="I9" s="27">
        <f t="shared" si="0"/>
        <v>394.77323008849561</v>
      </c>
      <c r="J9" s="16"/>
      <c r="K9" s="27">
        <f t="shared" si="8"/>
        <v>138.84524999999999</v>
      </c>
      <c r="L9" s="31">
        <v>118.53968253968252</v>
      </c>
      <c r="M9" s="31">
        <v>110.05624609607843</v>
      </c>
      <c r="N9" s="18">
        <f t="shared" si="4"/>
        <v>19.301444363446755</v>
      </c>
      <c r="O9" s="18">
        <f t="shared" si="1"/>
        <v>12.946443806781913</v>
      </c>
      <c r="P9" s="18">
        <f t="shared" si="2"/>
        <v>29.675200651071719</v>
      </c>
      <c r="Q9" s="18">
        <f>P9/O9</f>
        <v>2.2921507321977139</v>
      </c>
      <c r="R9" s="18">
        <f t="shared" si="5"/>
        <v>21.687696884620625</v>
      </c>
      <c r="S9" s="20">
        <f t="shared" si="7"/>
        <v>-9.0960984634294029E-3</v>
      </c>
      <c r="T9" s="18">
        <f t="shared" si="3"/>
        <v>37.38407709229817</v>
      </c>
      <c r="U9" s="20">
        <f t="shared" si="7"/>
        <v>6.7293940250545248E-2</v>
      </c>
      <c r="V9" s="31">
        <v>108.78094065043771</v>
      </c>
      <c r="W9" s="31">
        <v>122.08452489247357</v>
      </c>
      <c r="X9" s="31">
        <f t="shared" si="6"/>
        <v>112.22970141873132</v>
      </c>
      <c r="Y9" s="19"/>
      <c r="Z9" s="4"/>
      <c r="AA9" s="4"/>
    </row>
    <row r="10" spans="1:27">
      <c r="A10" s="15">
        <v>2005</v>
      </c>
      <c r="B10" s="10">
        <v>10765974</v>
      </c>
      <c r="C10" s="16">
        <v>12878791</v>
      </c>
      <c r="D10" s="24">
        <v>232</v>
      </c>
      <c r="E10" s="16">
        <v>635</v>
      </c>
      <c r="F10" s="30">
        <v>1.4463999999999999</v>
      </c>
      <c r="G10" s="32">
        <v>1.4832393948383269</v>
      </c>
      <c r="H10" s="16"/>
      <c r="I10" s="27">
        <f t="shared" si="0"/>
        <v>439.02101769911508</v>
      </c>
      <c r="J10" s="16"/>
      <c r="K10" s="27">
        <f t="shared" si="8"/>
        <v>156.4144</v>
      </c>
      <c r="L10" s="31">
        <v>121.90476190476191</v>
      </c>
      <c r="M10" s="31">
        <v>111.60803916603314</v>
      </c>
      <c r="N10" s="18">
        <f t="shared" si="4"/>
        <v>21.549373981397316</v>
      </c>
      <c r="O10" s="18">
        <f t="shared" si="1"/>
        <v>14.528587938258072</v>
      </c>
      <c r="P10" s="18">
        <f t="shared" si="2"/>
        <v>34.088682524556468</v>
      </c>
      <c r="Q10" s="18">
        <f>P10/O10</f>
        <v>2.3463176648290007</v>
      </c>
      <c r="R10" s="18">
        <f t="shared" si="5"/>
        <v>23.876875833652051</v>
      </c>
      <c r="S10" s="20">
        <f t="shared" si="7"/>
        <v>0.10094105246296747</v>
      </c>
      <c r="T10" s="18">
        <f t="shared" si="3"/>
        <v>41.758636092581668</v>
      </c>
      <c r="U10" s="20">
        <f t="shared" si="7"/>
        <v>0.11701663757762626</v>
      </c>
      <c r="V10" s="31">
        <v>109.58791997111179</v>
      </c>
      <c r="W10" s="31">
        <v>124.72887542011561</v>
      </c>
      <c r="X10" s="31">
        <f t="shared" si="6"/>
        <v>113.81626319123048</v>
      </c>
      <c r="Y10" s="19"/>
      <c r="Z10" s="4"/>
      <c r="AA10" s="4"/>
    </row>
    <row r="11" spans="1:27">
      <c r="A11" s="15">
        <v>2006</v>
      </c>
      <c r="B11" s="12">
        <v>11686554</v>
      </c>
      <c r="C11" s="16">
        <v>12871643</v>
      </c>
      <c r="D11" s="24">
        <v>302</v>
      </c>
      <c r="E11" s="16">
        <v>655</v>
      </c>
      <c r="F11" s="30">
        <v>1.4463999999999999</v>
      </c>
      <c r="G11" s="32">
        <v>1.4448779078167895</v>
      </c>
      <c r="H11" s="16"/>
      <c r="I11" s="27">
        <f t="shared" si="0"/>
        <v>452.84845132743368</v>
      </c>
      <c r="J11" s="16"/>
      <c r="K11" s="27">
        <f t="shared" si="8"/>
        <v>209.01419999999999</v>
      </c>
      <c r="L11" s="31">
        <v>125.77777777777777</v>
      </c>
      <c r="M11" s="31">
        <v>113.159390910441</v>
      </c>
      <c r="N11" s="18">
        <f t="shared" si="4"/>
        <v>25.841663847187117</v>
      </c>
      <c r="O11" s="18">
        <f t="shared" si="1"/>
        <v>17.885015548638204</v>
      </c>
      <c r="P11" s="18">
        <f t="shared" si="2"/>
        <v>35.181868493978094</v>
      </c>
      <c r="Q11" s="18">
        <f>P11/O11</f>
        <v>1.9671142246592512</v>
      </c>
      <c r="R11" s="18">
        <f t="shared" si="5"/>
        <v>28.240227595535721</v>
      </c>
      <c r="S11" s="20">
        <f t="shared" si="7"/>
        <v>0.1827438309887246</v>
      </c>
      <c r="T11" s="18">
        <f t="shared" si="3"/>
        <v>41.770698989316742</v>
      </c>
      <c r="U11" s="20">
        <f t="shared" si="7"/>
        <v>2.8887190444470967E-4</v>
      </c>
      <c r="V11" s="31">
        <v>113.77093142399688</v>
      </c>
      <c r="W11" s="31">
        <v>127.18815514194679</v>
      </c>
      <c r="X11" s="31">
        <f t="shared" si="6"/>
        <v>111.79319141543031</v>
      </c>
      <c r="Y11" s="19"/>
      <c r="Z11" s="5"/>
      <c r="AA11" s="5"/>
    </row>
    <row r="12" spans="1:27">
      <c r="A12" s="15">
        <v>2007</v>
      </c>
      <c r="B12" s="12">
        <v>11518923</v>
      </c>
      <c r="C12" s="16">
        <v>13058115</v>
      </c>
      <c r="D12" s="24">
        <v>310</v>
      </c>
      <c r="E12" s="16">
        <v>802</v>
      </c>
      <c r="F12" s="33">
        <v>1.4793829999999999</v>
      </c>
      <c r="G12" s="32">
        <v>1.4836795252225519</v>
      </c>
      <c r="H12" s="16"/>
      <c r="I12" s="27">
        <f t="shared" si="0"/>
        <v>542.1178964473703</v>
      </c>
      <c r="J12" s="16"/>
      <c r="K12" s="27">
        <f t="shared" si="8"/>
        <v>208.94</v>
      </c>
      <c r="L12" s="31">
        <v>131.17460317460316</v>
      </c>
      <c r="M12" s="31">
        <v>116.68996390684676</v>
      </c>
      <c r="N12" s="18">
        <f t="shared" si="4"/>
        <v>26.912238236161489</v>
      </c>
      <c r="O12" s="18">
        <f t="shared" si="1"/>
        <v>18.138848571172844</v>
      </c>
      <c r="P12" s="18">
        <f t="shared" si="2"/>
        <v>41.515785122689628</v>
      </c>
      <c r="Q12" s="18">
        <f>P12/O12</f>
        <v>2.2887773146013561</v>
      </c>
      <c r="R12" s="18">
        <f t="shared" si="5"/>
        <v>28.520335759049154</v>
      </c>
      <c r="S12" s="20">
        <f t="shared" si="7"/>
        <v>9.9187643784326429E-3</v>
      </c>
      <c r="T12" s="18">
        <f t="shared" si="3"/>
        <v>47.262888000273961</v>
      </c>
      <c r="U12" s="20">
        <f t="shared" si="7"/>
        <v>0.13148424957796134</v>
      </c>
      <c r="V12" s="31">
        <v>117.64736598145127</v>
      </c>
      <c r="W12" s="31">
        <v>130.96339149623552</v>
      </c>
      <c r="X12" s="31">
        <f t="shared" si="6"/>
        <v>111.31859213650708</v>
      </c>
      <c r="Y12" s="19"/>
      <c r="Z12" s="5"/>
      <c r="AA12" s="5"/>
    </row>
    <row r="13" spans="1:27">
      <c r="A13" s="15">
        <v>2008</v>
      </c>
      <c r="B13" s="12">
        <v>11900000</v>
      </c>
      <c r="C13" s="16">
        <v>13708875</v>
      </c>
      <c r="D13" s="24">
        <v>338</v>
      </c>
      <c r="E13" s="16">
        <v>700</v>
      </c>
      <c r="F13" s="33">
        <v>1.264</v>
      </c>
      <c r="G13" s="32">
        <v>1.2622278321236984</v>
      </c>
      <c r="H13" s="16"/>
      <c r="I13" s="27">
        <f t="shared" si="0"/>
        <v>553.79746835443041</v>
      </c>
      <c r="J13" s="16"/>
      <c r="K13" s="27">
        <f t="shared" si="8"/>
        <v>267.78049999999996</v>
      </c>
      <c r="L13" s="31">
        <v>136.38095238095238</v>
      </c>
      <c r="M13" s="31">
        <v>118.02022949538483</v>
      </c>
      <c r="N13" s="18">
        <f t="shared" si="4"/>
        <v>28.403361344537814</v>
      </c>
      <c r="O13" s="18">
        <f t="shared" si="1"/>
        <v>22.502563025210083</v>
      </c>
      <c r="P13" s="18">
        <f t="shared" si="2"/>
        <v>40.397003281044611</v>
      </c>
      <c r="Q13" s="18">
        <f>P13/O13</f>
        <v>1.7952178707726325</v>
      </c>
      <c r="R13" s="18">
        <f t="shared" si="5"/>
        <v>29.761279939835291</v>
      </c>
      <c r="S13" s="20">
        <f t="shared" si="7"/>
        <v>4.35108545449856E-2</v>
      </c>
      <c r="T13" s="18">
        <f t="shared" si="3"/>
        <v>44.233590184830966</v>
      </c>
      <c r="U13" s="20">
        <f t="shared" si="7"/>
        <v>-6.4094640501558775E-2</v>
      </c>
      <c r="V13" s="31">
        <v>119.14805974107345</v>
      </c>
      <c r="W13" s="31">
        <v>128.83629543139531</v>
      </c>
      <c r="X13" s="31">
        <f t="shared" si="6"/>
        <v>108.13125762297418</v>
      </c>
      <c r="Y13" s="19"/>
      <c r="Z13" s="5"/>
      <c r="AA13" s="5"/>
    </row>
    <row r="14" spans="1:27">
      <c r="A14" s="15">
        <v>2009</v>
      </c>
      <c r="B14" s="12">
        <v>12822484</v>
      </c>
      <c r="C14" s="16">
        <v>13527815</v>
      </c>
      <c r="D14" s="24">
        <v>363</v>
      </c>
      <c r="E14" s="16">
        <v>673</v>
      </c>
      <c r="F14" s="34">
        <v>1.18</v>
      </c>
      <c r="G14" s="32">
        <v>1.1735711770918906</v>
      </c>
      <c r="H14" s="16"/>
      <c r="I14" s="27">
        <f t="shared" si="0"/>
        <v>570.33898305084745</v>
      </c>
      <c r="J14" s="16"/>
      <c r="K14" s="27">
        <f t="shared" si="8"/>
        <v>309.31229999999999</v>
      </c>
      <c r="L14" s="31">
        <v>135.68253968253967</v>
      </c>
      <c r="M14" s="31">
        <v>119.12961965264145</v>
      </c>
      <c r="N14" s="18">
        <f t="shared" si="4"/>
        <v>28.309647335102934</v>
      </c>
      <c r="O14" s="18">
        <f t="shared" si="1"/>
        <v>24.12265049424121</v>
      </c>
      <c r="P14" s="18">
        <f t="shared" si="2"/>
        <v>42.160465903092806</v>
      </c>
      <c r="Q14" s="18">
        <f>P14/O14</f>
        <v>1.7477542906471972</v>
      </c>
      <c r="R14" s="18">
        <f t="shared" si="5"/>
        <v>29.386849232956727</v>
      </c>
      <c r="S14" s="20">
        <f t="shared" si="7"/>
        <v>-1.2581135879757288E-2</v>
      </c>
      <c r="T14" s="18">
        <f t="shared" si="3"/>
        <v>46.402159945753056</v>
      </c>
      <c r="U14" s="20">
        <f t="shared" si="7"/>
        <v>4.9025406978286723E-2</v>
      </c>
      <c r="V14" s="31">
        <v>113.32610000217996</v>
      </c>
      <c r="W14" s="31">
        <v>122.88015134439631</v>
      </c>
      <c r="X14" s="31">
        <f t="shared" si="6"/>
        <v>108.43058337137921</v>
      </c>
      <c r="Y14" s="19"/>
      <c r="Z14" s="5"/>
      <c r="AA14" s="5"/>
    </row>
    <row r="15" spans="1:27">
      <c r="A15" s="15">
        <v>2010</v>
      </c>
      <c r="B15" s="12">
        <v>12790000</v>
      </c>
      <c r="C15" s="16">
        <v>12977251</v>
      </c>
      <c r="D15" s="24">
        <v>379</v>
      </c>
      <c r="E15" s="16">
        <v>649</v>
      </c>
      <c r="F15" s="34">
        <v>1.23542942823</v>
      </c>
      <c r="G15" s="32">
        <v>1.2233164107896508</v>
      </c>
      <c r="H15" s="16"/>
      <c r="I15" s="27">
        <f t="shared" si="0"/>
        <v>525.323409957801</v>
      </c>
      <c r="J15" s="16"/>
      <c r="K15" s="27">
        <f t="shared" si="8"/>
        <v>309.81354999999996</v>
      </c>
      <c r="L15" s="31">
        <v>141.96825396825398</v>
      </c>
      <c r="M15" s="31">
        <v>121.11908430084056</v>
      </c>
      <c r="N15" s="18">
        <f t="shared" si="4"/>
        <v>29.632525410476934</v>
      </c>
      <c r="O15" s="18">
        <f t="shared" si="1"/>
        <v>24.223107896794367</v>
      </c>
      <c r="P15" s="18">
        <f t="shared" si="2"/>
        <v>40.480330538247351</v>
      </c>
      <c r="Q15" s="18">
        <f>P15/O15</f>
        <v>1.671145201958351</v>
      </c>
      <c r="R15" s="18">
        <f t="shared" si="5"/>
        <v>30.254808444096945</v>
      </c>
      <c r="S15" s="20">
        <f t="shared" si="7"/>
        <v>2.9535633584250265E-2</v>
      </c>
      <c r="T15" s="18">
        <f t="shared" si="3"/>
        <v>42.580383464202932</v>
      </c>
      <c r="U15" s="20">
        <f t="shared" si="7"/>
        <v>-8.2362038448598351E-2</v>
      </c>
      <c r="V15" s="31">
        <v>118.2188765431568</v>
      </c>
      <c r="W15" s="31">
        <v>124.24629558450002</v>
      </c>
      <c r="X15" s="31">
        <f t="shared" si="6"/>
        <v>105.0985250558889</v>
      </c>
      <c r="Y15" s="19"/>
      <c r="Z15" s="5"/>
      <c r="AA15" s="5"/>
    </row>
    <row r="16" spans="1:27">
      <c r="A16" s="21">
        <v>2011</v>
      </c>
      <c r="B16" s="12">
        <v>13057899</v>
      </c>
      <c r="C16" s="16">
        <v>13406990</v>
      </c>
      <c r="D16" s="24">
        <v>411</v>
      </c>
      <c r="E16" s="26">
        <v>610</v>
      </c>
      <c r="F16" s="29">
        <v>1.1073</v>
      </c>
      <c r="G16" s="32">
        <v>1.1079718575148192</v>
      </c>
      <c r="H16" s="16"/>
      <c r="I16" s="27">
        <f t="shared" si="0"/>
        <v>550.88955116048044</v>
      </c>
      <c r="J16" s="16"/>
      <c r="K16" s="27">
        <f t="shared" si="8"/>
        <v>370.94804999999997</v>
      </c>
      <c r="L16" s="31">
        <v>149.33333333333331</v>
      </c>
      <c r="M16" s="31">
        <v>123.66258507115819</v>
      </c>
      <c r="N16" s="18">
        <f t="shared" si="4"/>
        <v>31.475201332159177</v>
      </c>
      <c r="O16" s="18">
        <f t="shared" si="1"/>
        <v>28.407942962340261</v>
      </c>
      <c r="P16" s="18">
        <f t="shared" si="2"/>
        <v>41.089726415883085</v>
      </c>
      <c r="Q16" s="18">
        <f>P16/O16</f>
        <v>1.4464168162529321</v>
      </c>
      <c r="R16" s="18">
        <f t="shared" si="5"/>
        <v>31.475201332159177</v>
      </c>
      <c r="S16" s="20">
        <f t="shared" si="7"/>
        <v>4.0337154681286513E-2</v>
      </c>
      <c r="T16" s="18">
        <f t="shared" si="3"/>
        <v>41.089726415883085</v>
      </c>
      <c r="U16" s="20">
        <f t="shared" si="7"/>
        <v>-3.5008070079336706E-2</v>
      </c>
      <c r="V16" s="31">
        <v>121.87549531480866</v>
      </c>
      <c r="W16" s="31">
        <v>124.36977354950203</v>
      </c>
      <c r="X16" s="31">
        <f t="shared" si="6"/>
        <v>102.04657895194646</v>
      </c>
      <c r="Y16" s="19"/>
      <c r="Z16" s="5"/>
      <c r="AA16" s="5"/>
    </row>
    <row r="18" spans="1:25" s="3" customFormat="1">
      <c r="A18" s="3" t="s">
        <v>20</v>
      </c>
      <c r="B18" s="3" t="s">
        <v>21</v>
      </c>
      <c r="C18" s="3" t="s">
        <v>22</v>
      </c>
      <c r="D18" s="6" t="s">
        <v>23</v>
      </c>
      <c r="E18" s="6" t="s">
        <v>23</v>
      </c>
      <c r="F18" s="6" t="s">
        <v>23</v>
      </c>
      <c r="G18" s="3" t="s">
        <v>24</v>
      </c>
      <c r="H18" s="3" t="s">
        <v>25</v>
      </c>
      <c r="I18" s="6" t="s">
        <v>26</v>
      </c>
      <c r="J18" s="6" t="s">
        <v>26</v>
      </c>
      <c r="K18" s="6" t="s">
        <v>26</v>
      </c>
      <c r="L18" s="6" t="s">
        <v>27</v>
      </c>
      <c r="M18" s="6" t="s">
        <v>28</v>
      </c>
      <c r="N18" s="6"/>
      <c r="O18" s="6" t="s">
        <v>26</v>
      </c>
      <c r="P18" s="6" t="s">
        <v>26</v>
      </c>
      <c r="Q18" s="14" t="s">
        <v>26</v>
      </c>
      <c r="R18" s="6" t="s">
        <v>26</v>
      </c>
      <c r="S18" s="6" t="s">
        <v>26</v>
      </c>
      <c r="T18" s="6" t="s">
        <v>26</v>
      </c>
      <c r="U18" s="6" t="s">
        <v>26</v>
      </c>
      <c r="V18" s="3" t="s">
        <v>29</v>
      </c>
      <c r="W18" s="3" t="s">
        <v>29</v>
      </c>
      <c r="X18" s="6" t="s">
        <v>26</v>
      </c>
    </row>
    <row r="19" spans="1:25">
      <c r="A19" s="7"/>
      <c r="B19" s="7"/>
      <c r="C19" s="7"/>
      <c r="D19" s="8"/>
      <c r="E19" s="8"/>
      <c r="J19" s="7" t="s">
        <v>30</v>
      </c>
    </row>
    <row r="20" spans="1:25">
      <c r="D20" s="22"/>
      <c r="O20" s="22"/>
      <c r="P20" s="22"/>
      <c r="R20" s="22"/>
      <c r="S20" s="22"/>
      <c r="T20" s="22"/>
      <c r="U20" s="22"/>
    </row>
    <row r="21" spans="1:25">
      <c r="C21" s="7"/>
      <c r="V21" s="7"/>
    </row>
    <row r="23" spans="1:25">
      <c r="Y23" s="23"/>
    </row>
    <row r="24" spans="1:25">
      <c r="Y24" s="23"/>
    </row>
    <row r="25" spans="1:25">
      <c r="Y25" s="23"/>
    </row>
    <row r="26" spans="1:25">
      <c r="A26" s="4"/>
      <c r="B26" s="4"/>
      <c r="C26" s="4"/>
      <c r="D26" s="4"/>
      <c r="Q26" s="24"/>
      <c r="Y26" s="23"/>
    </row>
    <row r="27" spans="1:25">
      <c r="A27" s="1"/>
      <c r="B27" s="9"/>
      <c r="C27" s="2"/>
      <c r="D27" s="9"/>
      <c r="E27" s="9"/>
      <c r="Q27" s="24"/>
      <c r="Y27" s="23"/>
    </row>
    <row r="28" spans="1:25">
      <c r="A28" s="15"/>
      <c r="B28" s="10"/>
      <c r="C28" s="16"/>
      <c r="D28" s="11"/>
      <c r="E28" s="11"/>
      <c r="Q28" s="24"/>
      <c r="Y28" s="23"/>
    </row>
    <row r="29" spans="1:25">
      <c r="A29" s="15"/>
      <c r="B29" s="10"/>
      <c r="C29" s="16"/>
      <c r="D29" s="11"/>
      <c r="E29" s="11"/>
      <c r="Q29" s="24"/>
      <c r="Y29" s="23"/>
    </row>
    <row r="30" spans="1:25">
      <c r="A30" s="15"/>
      <c r="B30" s="10"/>
      <c r="C30" s="16"/>
      <c r="D30" s="11"/>
      <c r="E30" s="11"/>
      <c r="Q30" s="24"/>
      <c r="Y30" s="23"/>
    </row>
    <row r="31" spans="1:25">
      <c r="A31" s="15"/>
      <c r="B31" s="10"/>
      <c r="C31" s="16"/>
      <c r="D31" s="11"/>
      <c r="E31" s="11"/>
      <c r="Q31" s="24"/>
      <c r="Y31" s="23"/>
    </row>
    <row r="32" spans="1:25">
      <c r="A32" s="15"/>
      <c r="B32" s="10"/>
      <c r="C32" s="16"/>
      <c r="D32" s="11"/>
      <c r="E32" s="11"/>
      <c r="Q32" s="24"/>
      <c r="Y32" s="23"/>
    </row>
    <row r="33" spans="1:25">
      <c r="A33" s="15"/>
      <c r="B33" s="10"/>
      <c r="C33" s="16"/>
      <c r="D33" s="11"/>
      <c r="E33" s="11"/>
      <c r="Q33" s="24"/>
      <c r="Y33" s="23"/>
    </row>
    <row r="34" spans="1:25">
      <c r="A34" s="15"/>
      <c r="B34" s="10"/>
      <c r="C34" s="16"/>
      <c r="D34" s="11"/>
      <c r="E34" s="11"/>
      <c r="Q34" s="24"/>
      <c r="Y34" s="23"/>
    </row>
    <row r="35" spans="1:25">
      <c r="A35" s="15"/>
      <c r="B35" s="12"/>
      <c r="C35" s="16"/>
      <c r="D35" s="13"/>
      <c r="E35" s="13"/>
      <c r="Q35" s="24"/>
      <c r="Y35" s="23"/>
    </row>
    <row r="36" spans="1:25">
      <c r="A36" s="15"/>
      <c r="B36" s="12"/>
      <c r="C36" s="16"/>
      <c r="D36" s="13"/>
      <c r="E36" s="13"/>
      <c r="Q36" s="24"/>
    </row>
    <row r="37" spans="1:25">
      <c r="A37" s="15"/>
      <c r="B37" s="12"/>
      <c r="C37" s="16"/>
      <c r="D37" s="13"/>
      <c r="E37" s="13"/>
      <c r="Q37" s="24"/>
    </row>
    <row r="38" spans="1:25">
      <c r="A38" s="15"/>
      <c r="B38" s="12"/>
      <c r="C38" s="16"/>
      <c r="D38" s="13"/>
      <c r="E38" s="13"/>
      <c r="Q38" s="24"/>
    </row>
    <row r="39" spans="1:25">
      <c r="A39" s="15"/>
      <c r="B39" s="12"/>
      <c r="C39" s="16"/>
      <c r="D39" s="25"/>
      <c r="E39" s="25"/>
      <c r="Q39" s="24"/>
    </row>
    <row r="40" spans="1:25">
      <c r="A40" s="15"/>
      <c r="B40" s="12"/>
      <c r="C40" s="16"/>
      <c r="D40" s="25"/>
      <c r="E40" s="25"/>
      <c r="Q40" s="26"/>
    </row>
    <row r="41" spans="1:25">
      <c r="A41" s="15"/>
      <c r="B41" s="16"/>
      <c r="C41" s="16"/>
      <c r="D41" s="27"/>
      <c r="E41" s="27"/>
    </row>
    <row r="42" spans="1:25">
      <c r="A42" s="21"/>
      <c r="B42" s="16"/>
      <c r="C42" s="26"/>
      <c r="D42" s="27"/>
      <c r="E42" s="27"/>
    </row>
  </sheetData>
  <pageMargins left="0.7" right="0.7" top="0.75" bottom="0.75" header="0.3" footer="0.3"/>
  <pageSetup paperSize="9" orientation="portrait" r:id="rId1"/>
  <ignoredErrors>
    <ignoredError sqref="T3 T4:T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Szymanski, Stefan</dc:creator>
  <cp:lastModifiedBy>sbbc894</cp:lastModifiedBy>
  <dcterms:created xsi:type="dcterms:W3CDTF">2013-01-18T22:25:26Z</dcterms:created>
  <dcterms:modified xsi:type="dcterms:W3CDTF">2013-01-19T04:50:52Z</dcterms:modified>
</cp:coreProperties>
</file>