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fansz\Documents\Coursera\"/>
    </mc:Choice>
  </mc:AlternateContent>
  <bookViews>
    <workbookView xWindow="0" yWindow="0" windowWidth="28800" windowHeight="11775" activeTab="1"/>
  </bookViews>
  <sheets>
    <sheet name="Sheet2" sheetId="2" r:id="rId1"/>
    <sheet name="Sheet1" sheetId="1" r:id="rId2"/>
    <sheet name="Sheet3" sheetId="3" r:id="rId3"/>
  </sheets>
  <calcPr calcId="162913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3" i="1" l="1"/>
  <c r="AA93" i="1"/>
  <c r="AA237" i="1"/>
  <c r="AA251" i="1"/>
  <c r="AA266" i="1"/>
  <c r="AA122" i="1"/>
  <c r="AA165" i="1"/>
  <c r="AA179" i="1"/>
  <c r="AA21" i="1"/>
  <c r="AA34" i="1"/>
  <c r="AA48" i="1"/>
  <c r="AA107" i="1"/>
  <c r="AA150" i="1"/>
  <c r="AA193" i="1"/>
  <c r="AA223" i="1"/>
  <c r="AA78" i="1"/>
  <c r="AA208" i="1"/>
  <c r="AA280" i="1"/>
  <c r="AA35" i="1"/>
  <c r="AA49" i="1"/>
  <c r="AA138" i="1"/>
  <c r="AA166" i="1"/>
  <c r="AA194" i="1"/>
  <c r="AA209" i="1"/>
  <c r="AA252" i="1"/>
  <c r="AA7" i="1"/>
  <c r="AA238" i="1"/>
  <c r="AA281" i="1"/>
  <c r="AA64" i="1"/>
  <c r="AA79" i="1"/>
  <c r="AA94" i="1"/>
  <c r="AA123" i="1"/>
  <c r="AA151" i="1"/>
  <c r="AA180" i="1"/>
  <c r="AA224" i="1"/>
  <c r="AA267" i="1"/>
  <c r="AA22" i="1"/>
  <c r="AA108" i="1"/>
  <c r="AA50" i="1"/>
  <c r="AA139" i="1"/>
  <c r="AA167" i="1"/>
  <c r="AA195" i="1"/>
  <c r="AA210" i="1"/>
  <c r="AA239" i="1"/>
  <c r="AA282" i="1"/>
  <c r="AA8" i="1"/>
  <c r="AA253" i="1"/>
  <c r="AA36" i="1"/>
  <c r="AA225" i="1"/>
  <c r="AA65" i="1"/>
  <c r="AA109" i="1"/>
  <c r="AA124" i="1"/>
  <c r="AA152" i="1"/>
  <c r="AA181" i="1"/>
  <c r="AA23" i="1"/>
  <c r="AA80" i="1"/>
  <c r="AA95" i="1"/>
  <c r="AA268" i="1"/>
  <c r="AA9" i="1"/>
  <c r="AA37" i="1"/>
  <c r="AA81" i="1"/>
  <c r="AA96" i="1"/>
  <c r="AA110" i="1"/>
  <c r="AA211" i="1"/>
  <c r="AA240" i="1"/>
  <c r="AA283" i="1"/>
  <c r="AA125" i="1"/>
  <c r="AA168" i="1"/>
  <c r="AA51" i="1"/>
  <c r="AA66" i="1"/>
  <c r="AA140" i="1"/>
  <c r="AA196" i="1"/>
  <c r="AA254" i="1"/>
  <c r="AA269" i="1"/>
  <c r="AA24" i="1"/>
  <c r="AA153" i="1"/>
  <c r="AA182" i="1"/>
  <c r="AA226" i="1"/>
  <c r="AA10" i="1"/>
  <c r="AA38" i="1"/>
  <c r="AA82" i="1"/>
  <c r="AA97" i="1"/>
  <c r="AA111" i="1"/>
  <c r="AA126" i="1"/>
  <c r="AA241" i="1"/>
  <c r="AA284" i="1"/>
  <c r="AA169" i="1"/>
  <c r="AA212" i="1"/>
  <c r="AA227" i="1"/>
  <c r="AA52" i="1"/>
  <c r="AA67" i="1"/>
  <c r="AA154" i="1"/>
  <c r="AA255" i="1"/>
  <c r="AA270" i="1"/>
  <c r="AA25" i="1"/>
  <c r="AA141" i="1"/>
  <c r="AA183" i="1"/>
  <c r="AA197" i="1"/>
  <c r="AA11" i="1"/>
  <c r="AA26" i="1"/>
  <c r="AA39" i="1"/>
  <c r="AA53" i="1"/>
  <c r="AA155" i="1"/>
  <c r="AA213" i="1"/>
  <c r="AA256" i="1"/>
  <c r="AA271" i="1"/>
  <c r="AA98" i="1"/>
  <c r="AA112" i="1"/>
  <c r="AA198" i="1"/>
  <c r="AA68" i="1"/>
  <c r="AA83" i="1"/>
  <c r="AA127" i="1"/>
  <c r="AA184" i="1"/>
  <c r="AA228" i="1"/>
  <c r="AA242" i="1"/>
  <c r="AA142" i="1"/>
  <c r="AA170" i="1"/>
  <c r="AA285" i="1"/>
  <c r="AA12" i="1"/>
  <c r="AA27" i="1"/>
  <c r="AA54" i="1"/>
  <c r="AA99" i="1"/>
  <c r="AA113" i="1"/>
  <c r="AA156" i="1"/>
  <c r="AA257" i="1"/>
  <c r="AA272" i="1"/>
  <c r="AA214" i="1"/>
  <c r="AA40" i="1"/>
  <c r="AA69" i="1"/>
  <c r="AA84" i="1"/>
  <c r="AA143" i="1"/>
  <c r="AA185" i="1"/>
  <c r="AA229" i="1"/>
  <c r="AA243" i="1"/>
  <c r="AA128" i="1"/>
  <c r="AA171" i="1"/>
  <c r="AA199" i="1"/>
  <c r="AA286" i="1"/>
  <c r="AA70" i="1"/>
  <c r="AA100" i="1"/>
  <c r="AA85" i="1"/>
  <c r="AA129" i="1"/>
  <c r="AA144" i="1"/>
  <c r="AA172" i="1"/>
  <c r="AA230" i="1"/>
  <c r="AA287" i="1"/>
  <c r="AA28" i="1"/>
  <c r="AA215" i="1"/>
  <c r="AA13" i="1"/>
  <c r="AA114" i="1"/>
  <c r="AA157" i="1"/>
  <c r="AA244" i="1"/>
  <c r="AA258" i="1"/>
  <c r="AA41" i="1"/>
  <c r="AA55" i="1"/>
  <c r="AA186" i="1"/>
  <c r="AA200" i="1"/>
  <c r="AA273" i="1"/>
  <c r="AA71" i="1"/>
  <c r="AA86" i="1"/>
  <c r="AA130" i="1"/>
  <c r="AA145" i="1"/>
  <c r="AA216" i="1"/>
  <c r="AA231" i="1"/>
  <c r="AA29" i="1"/>
  <c r="AA173" i="1"/>
  <c r="AA288" i="1"/>
  <c r="AA101" i="1"/>
  <c r="AA14" i="1"/>
  <c r="AA42" i="1"/>
  <c r="AA56" i="1"/>
  <c r="AA115" i="1"/>
  <c r="AA158" i="1"/>
  <c r="AA187" i="1"/>
  <c r="AA201" i="1"/>
  <c r="AA245" i="1"/>
  <c r="AA259" i="1"/>
  <c r="AA15" i="1"/>
  <c r="AA43" i="1"/>
  <c r="AA87" i="1"/>
  <c r="AA102" i="1"/>
  <c r="AA116" i="1"/>
  <c r="AA131" i="1"/>
  <c r="AA174" i="1"/>
  <c r="AA217" i="1"/>
  <c r="AA246" i="1"/>
  <c r="AA289" i="1"/>
  <c r="AA57" i="1"/>
  <c r="AA72" i="1"/>
  <c r="AA188" i="1"/>
  <c r="AA202" i="1"/>
  <c r="AA232" i="1"/>
  <c r="AA260" i="1"/>
  <c r="AA274" i="1"/>
  <c r="AA30" i="1"/>
  <c r="AA146" i="1"/>
  <c r="AA159" i="1"/>
  <c r="AA16" i="1"/>
  <c r="AA44" i="1"/>
  <c r="AA58" i="1"/>
  <c r="AA147" i="1"/>
  <c r="AA175" i="1"/>
  <c r="AA189" i="1"/>
  <c r="AA218" i="1"/>
  <c r="AA247" i="1"/>
  <c r="AA261" i="1"/>
  <c r="AA132" i="1"/>
  <c r="AA203" i="1"/>
  <c r="AA73" i="1"/>
  <c r="AA88" i="1"/>
  <c r="AA103" i="1"/>
  <c r="AA117" i="1"/>
  <c r="AA160" i="1"/>
  <c r="AA233" i="1"/>
  <c r="AA275" i="1"/>
  <c r="AA2" i="1"/>
  <c r="AA31" i="1"/>
  <c r="AA17" i="1"/>
  <c r="AA45" i="1"/>
  <c r="AA148" i="1"/>
  <c r="AA176" i="1"/>
  <c r="AA190" i="1"/>
  <c r="AA219" i="1"/>
  <c r="AA248" i="1"/>
  <c r="AA262" i="1"/>
  <c r="AA59" i="1"/>
  <c r="AA133" i="1"/>
  <c r="AA3" i="1"/>
  <c r="AA32" i="1"/>
  <c r="AA74" i="1"/>
  <c r="AA89" i="1"/>
  <c r="AA104" i="1"/>
  <c r="AA204" i="1"/>
  <c r="AA118" i="1"/>
  <c r="AA161" i="1"/>
  <c r="AA234" i="1"/>
  <c r="AA276" i="1"/>
  <c r="AA263" i="1"/>
  <c r="AA4" i="1"/>
  <c r="AA90" i="1"/>
  <c r="AA119" i="1"/>
  <c r="AA134" i="1"/>
  <c r="AA162" i="1"/>
  <c r="AA177" i="1"/>
  <c r="AA249" i="1"/>
  <c r="AA264" i="1"/>
  <c r="AA60" i="1"/>
  <c r="AA235" i="1"/>
  <c r="AA46" i="1"/>
  <c r="AA105" i="1"/>
  <c r="AA205" i="1"/>
  <c r="AA277" i="1"/>
  <c r="AA191" i="1"/>
  <c r="AA220" i="1"/>
  <c r="AA18" i="1"/>
  <c r="AA33" i="1"/>
  <c r="AA75" i="1"/>
  <c r="AA149" i="1"/>
  <c r="AA61" i="1"/>
  <c r="AA76" i="1"/>
  <c r="AA91" i="1"/>
  <c r="AA120" i="1"/>
  <c r="AA206" i="1"/>
  <c r="AA221" i="1"/>
  <c r="AA19" i="1"/>
  <c r="AA163" i="1"/>
  <c r="AA278" i="1"/>
  <c r="AA135" i="1"/>
  <c r="AA192" i="1"/>
  <c r="AA5" i="1"/>
  <c r="AA47" i="1"/>
  <c r="AA178" i="1"/>
  <c r="AA250" i="1"/>
  <c r="AA265" i="1"/>
  <c r="AA106" i="1"/>
  <c r="AA236" i="1"/>
  <c r="AA20" i="1"/>
  <c r="AA62" i="1"/>
  <c r="AA92" i="1"/>
  <c r="AA136" i="1"/>
  <c r="AA207" i="1"/>
  <c r="AA222" i="1"/>
  <c r="AA279" i="1"/>
  <c r="AA77" i="1"/>
  <c r="AA164" i="1"/>
  <c r="AA121" i="1"/>
  <c r="AA137" i="1"/>
  <c r="AA299" i="1"/>
  <c r="AA335" i="1"/>
  <c r="AA290" i="1"/>
  <c r="AA300" i="1"/>
  <c r="AA305" i="1"/>
  <c r="AA322" i="1"/>
  <c r="AA336" i="1"/>
  <c r="AA345" i="1"/>
  <c r="AA350" i="1"/>
  <c r="AA363" i="1"/>
  <c r="AA368" i="1"/>
  <c r="AA373" i="1"/>
  <c r="AA310" i="1"/>
  <c r="AA314" i="1"/>
  <c r="AA327" i="1"/>
  <c r="AA331" i="1"/>
  <c r="AA341" i="1"/>
  <c r="AA346" i="1"/>
  <c r="AA351" i="1"/>
  <c r="AA359" i="1"/>
  <c r="AA364" i="1"/>
  <c r="AA378" i="1"/>
  <c r="AA291" i="1"/>
  <c r="AA295" i="1"/>
  <c r="AA301" i="1"/>
  <c r="AA306" i="1"/>
  <c r="AA318" i="1"/>
  <c r="AA323" i="1"/>
  <c r="AA337" i="1"/>
  <c r="AA355" i="1"/>
  <c r="AA369" i="1"/>
  <c r="AA374" i="1"/>
  <c r="AA311" i="1"/>
  <c r="AA315" i="1"/>
  <c r="AA328" i="1"/>
  <c r="AA332" i="1"/>
  <c r="AA342" i="1"/>
  <c r="AA347" i="1"/>
  <c r="AA352" i="1"/>
  <c r="AA360" i="1"/>
  <c r="AA365" i="1"/>
  <c r="AA379" i="1"/>
  <c r="AA292" i="1"/>
  <c r="AA296" i="1"/>
  <c r="AA302" i="1"/>
  <c r="AA307" i="1"/>
  <c r="AA319" i="1"/>
  <c r="AA324" i="1"/>
  <c r="AA338" i="1"/>
  <c r="AA356" i="1"/>
  <c r="AA370" i="1"/>
  <c r="AA375" i="1"/>
  <c r="AA293" i="1"/>
  <c r="AA303" i="1"/>
  <c r="AA308" i="1"/>
  <c r="AA333" i="1"/>
  <c r="AA343" i="1"/>
  <c r="AA353" i="1"/>
  <c r="AA357" i="1"/>
  <c r="AA366" i="1"/>
  <c r="AA371" i="1"/>
  <c r="AA380" i="1"/>
  <c r="AA297" i="1"/>
  <c r="AA312" i="1"/>
  <c r="AA316" i="1"/>
  <c r="AA320" i="1"/>
  <c r="AA325" i="1"/>
  <c r="AA329" i="1"/>
  <c r="AA339" i="1"/>
  <c r="AA348" i="1"/>
  <c r="AA361" i="1"/>
  <c r="AA376" i="1"/>
  <c r="AA294" i="1"/>
  <c r="AA304" i="1"/>
  <c r="AA309" i="1"/>
  <c r="AA334" i="1"/>
  <c r="AA344" i="1"/>
  <c r="AA354" i="1"/>
  <c r="AA358" i="1"/>
  <c r="AA367" i="1"/>
  <c r="AA372" i="1"/>
  <c r="AA381" i="1"/>
  <c r="AA298" i="1"/>
  <c r="AA313" i="1"/>
  <c r="AA317" i="1"/>
  <c r="AA321" i="1"/>
  <c r="AA326" i="1"/>
  <c r="AA330" i="1"/>
  <c r="AA340" i="1"/>
  <c r="AA349" i="1"/>
  <c r="AA362" i="1"/>
  <c r="AA377" i="1"/>
  <c r="AA6" i="1"/>
  <c r="O63" i="1"/>
  <c r="P63" i="1"/>
  <c r="O93" i="1"/>
  <c r="P93" i="1"/>
  <c r="O237" i="1"/>
  <c r="P237" i="1"/>
  <c r="O251" i="1"/>
  <c r="P251" i="1"/>
  <c r="O266" i="1"/>
  <c r="P266" i="1"/>
  <c r="O122" i="1"/>
  <c r="P122" i="1"/>
  <c r="O165" i="1"/>
  <c r="P165" i="1"/>
  <c r="O179" i="1"/>
  <c r="P179" i="1"/>
  <c r="O21" i="1"/>
  <c r="P21" i="1"/>
  <c r="O34" i="1"/>
  <c r="P34" i="1"/>
  <c r="O48" i="1"/>
  <c r="P48" i="1"/>
  <c r="O107" i="1"/>
  <c r="P107" i="1"/>
  <c r="O150" i="1"/>
  <c r="P150" i="1"/>
  <c r="O193" i="1"/>
  <c r="P193" i="1"/>
  <c r="O223" i="1"/>
  <c r="P223" i="1"/>
  <c r="O78" i="1"/>
  <c r="P78" i="1"/>
  <c r="O208" i="1"/>
  <c r="P208" i="1"/>
  <c r="O280" i="1"/>
  <c r="P280" i="1"/>
  <c r="O35" i="1"/>
  <c r="P35" i="1"/>
  <c r="O49" i="1"/>
  <c r="P49" i="1"/>
  <c r="O138" i="1"/>
  <c r="P138" i="1"/>
  <c r="O166" i="1"/>
  <c r="P166" i="1"/>
  <c r="O194" i="1"/>
  <c r="P194" i="1"/>
  <c r="O209" i="1"/>
  <c r="P209" i="1"/>
  <c r="O252" i="1"/>
  <c r="P252" i="1"/>
  <c r="O7" i="1"/>
  <c r="P7" i="1"/>
  <c r="O238" i="1"/>
  <c r="P238" i="1"/>
  <c r="O281" i="1"/>
  <c r="P281" i="1"/>
  <c r="O64" i="1"/>
  <c r="P64" i="1"/>
  <c r="O79" i="1"/>
  <c r="P79" i="1"/>
  <c r="O94" i="1"/>
  <c r="P94" i="1"/>
  <c r="O123" i="1"/>
  <c r="P123" i="1"/>
  <c r="O151" i="1"/>
  <c r="P151" i="1"/>
  <c r="O180" i="1"/>
  <c r="P180" i="1"/>
  <c r="O224" i="1"/>
  <c r="P224" i="1"/>
  <c r="O267" i="1"/>
  <c r="P267" i="1"/>
  <c r="O22" i="1"/>
  <c r="P22" i="1"/>
  <c r="O108" i="1"/>
  <c r="P108" i="1"/>
  <c r="O50" i="1"/>
  <c r="P50" i="1"/>
  <c r="O139" i="1"/>
  <c r="P139" i="1"/>
  <c r="O167" i="1"/>
  <c r="P167" i="1"/>
  <c r="O195" i="1"/>
  <c r="P195" i="1"/>
  <c r="O210" i="1"/>
  <c r="P210" i="1"/>
  <c r="O239" i="1"/>
  <c r="P239" i="1"/>
  <c r="O282" i="1"/>
  <c r="P282" i="1"/>
  <c r="O8" i="1"/>
  <c r="P8" i="1"/>
  <c r="O253" i="1"/>
  <c r="P253" i="1"/>
  <c r="O36" i="1"/>
  <c r="P36" i="1"/>
  <c r="O225" i="1"/>
  <c r="P225" i="1"/>
  <c r="O65" i="1"/>
  <c r="P65" i="1"/>
  <c r="O109" i="1"/>
  <c r="P109" i="1"/>
  <c r="O124" i="1"/>
  <c r="P124" i="1"/>
  <c r="O152" i="1"/>
  <c r="P152" i="1"/>
  <c r="O181" i="1"/>
  <c r="P181" i="1"/>
  <c r="O23" i="1"/>
  <c r="P23" i="1"/>
  <c r="O80" i="1"/>
  <c r="P80" i="1"/>
  <c r="O95" i="1"/>
  <c r="P95" i="1"/>
  <c r="O268" i="1"/>
  <c r="P268" i="1"/>
  <c r="O9" i="1"/>
  <c r="P9" i="1"/>
  <c r="O37" i="1"/>
  <c r="P37" i="1"/>
  <c r="O81" i="1"/>
  <c r="P81" i="1"/>
  <c r="O96" i="1"/>
  <c r="P96" i="1"/>
  <c r="O110" i="1"/>
  <c r="P110" i="1"/>
  <c r="O211" i="1"/>
  <c r="P211" i="1"/>
  <c r="O240" i="1"/>
  <c r="P240" i="1"/>
  <c r="O283" i="1"/>
  <c r="P283" i="1"/>
  <c r="O125" i="1"/>
  <c r="P125" i="1"/>
  <c r="O168" i="1"/>
  <c r="P168" i="1"/>
  <c r="O51" i="1"/>
  <c r="P51" i="1"/>
  <c r="O66" i="1"/>
  <c r="P66" i="1"/>
  <c r="O140" i="1"/>
  <c r="P140" i="1"/>
  <c r="O196" i="1"/>
  <c r="P196" i="1"/>
  <c r="O254" i="1"/>
  <c r="P254" i="1"/>
  <c r="O269" i="1"/>
  <c r="P269" i="1"/>
  <c r="O24" i="1"/>
  <c r="P24" i="1"/>
  <c r="O153" i="1"/>
  <c r="P153" i="1"/>
  <c r="O182" i="1"/>
  <c r="P182" i="1"/>
  <c r="O226" i="1"/>
  <c r="P226" i="1"/>
  <c r="O10" i="1"/>
  <c r="P10" i="1"/>
  <c r="O38" i="1"/>
  <c r="P38" i="1"/>
  <c r="O82" i="1"/>
  <c r="P82" i="1"/>
  <c r="O97" i="1"/>
  <c r="P97" i="1"/>
  <c r="O111" i="1"/>
  <c r="P111" i="1"/>
  <c r="O126" i="1"/>
  <c r="P126" i="1"/>
  <c r="O241" i="1"/>
  <c r="P241" i="1"/>
  <c r="O284" i="1"/>
  <c r="P284" i="1"/>
  <c r="O169" i="1"/>
  <c r="P169" i="1"/>
  <c r="O212" i="1"/>
  <c r="P212" i="1"/>
  <c r="O227" i="1"/>
  <c r="P227" i="1"/>
  <c r="O52" i="1"/>
  <c r="P52" i="1"/>
  <c r="O67" i="1"/>
  <c r="P67" i="1"/>
  <c r="O154" i="1"/>
  <c r="P154" i="1"/>
  <c r="O255" i="1"/>
  <c r="P255" i="1"/>
  <c r="O270" i="1"/>
  <c r="P270" i="1"/>
  <c r="O25" i="1"/>
  <c r="P25" i="1"/>
  <c r="O141" i="1"/>
  <c r="P141" i="1"/>
  <c r="O183" i="1"/>
  <c r="P183" i="1"/>
  <c r="O197" i="1"/>
  <c r="P197" i="1"/>
  <c r="O11" i="1"/>
  <c r="P11" i="1"/>
  <c r="O26" i="1"/>
  <c r="P26" i="1"/>
  <c r="O39" i="1"/>
  <c r="P39" i="1"/>
  <c r="O53" i="1"/>
  <c r="P53" i="1"/>
  <c r="O155" i="1"/>
  <c r="P155" i="1"/>
  <c r="O213" i="1"/>
  <c r="P213" i="1"/>
  <c r="O256" i="1"/>
  <c r="P256" i="1"/>
  <c r="O271" i="1"/>
  <c r="P271" i="1"/>
  <c r="O98" i="1"/>
  <c r="P98" i="1"/>
  <c r="O112" i="1"/>
  <c r="P112" i="1"/>
  <c r="O198" i="1"/>
  <c r="P198" i="1"/>
  <c r="O68" i="1"/>
  <c r="P68" i="1"/>
  <c r="O83" i="1"/>
  <c r="P83" i="1"/>
  <c r="O127" i="1"/>
  <c r="P127" i="1"/>
  <c r="O184" i="1"/>
  <c r="P184" i="1"/>
  <c r="O228" i="1"/>
  <c r="P228" i="1"/>
  <c r="O242" i="1"/>
  <c r="P242" i="1"/>
  <c r="O142" i="1"/>
  <c r="P142" i="1"/>
  <c r="O170" i="1"/>
  <c r="P170" i="1"/>
  <c r="O285" i="1"/>
  <c r="P285" i="1"/>
  <c r="O12" i="1"/>
  <c r="P12" i="1"/>
  <c r="O27" i="1"/>
  <c r="P27" i="1"/>
  <c r="O54" i="1"/>
  <c r="P54" i="1"/>
  <c r="O99" i="1"/>
  <c r="P99" i="1"/>
  <c r="O113" i="1"/>
  <c r="P113" i="1"/>
  <c r="O156" i="1"/>
  <c r="P156" i="1"/>
  <c r="O257" i="1"/>
  <c r="P257" i="1"/>
  <c r="O272" i="1"/>
  <c r="P272" i="1"/>
  <c r="O214" i="1"/>
  <c r="P214" i="1"/>
  <c r="O40" i="1"/>
  <c r="P40" i="1"/>
  <c r="O69" i="1"/>
  <c r="P69" i="1"/>
  <c r="O84" i="1"/>
  <c r="P84" i="1"/>
  <c r="O143" i="1"/>
  <c r="P143" i="1"/>
  <c r="O185" i="1"/>
  <c r="P185" i="1"/>
  <c r="O229" i="1"/>
  <c r="P229" i="1"/>
  <c r="O243" i="1"/>
  <c r="P243" i="1"/>
  <c r="O128" i="1"/>
  <c r="P128" i="1"/>
  <c r="O171" i="1"/>
  <c r="P171" i="1"/>
  <c r="O199" i="1"/>
  <c r="P199" i="1"/>
  <c r="O286" i="1"/>
  <c r="P286" i="1"/>
  <c r="O70" i="1"/>
  <c r="P70" i="1"/>
  <c r="O100" i="1"/>
  <c r="P100" i="1"/>
  <c r="O85" i="1"/>
  <c r="P85" i="1"/>
  <c r="O129" i="1"/>
  <c r="P129" i="1"/>
  <c r="O144" i="1"/>
  <c r="P144" i="1"/>
  <c r="O172" i="1"/>
  <c r="P172" i="1"/>
  <c r="O230" i="1"/>
  <c r="P230" i="1"/>
  <c r="O287" i="1"/>
  <c r="P287" i="1"/>
  <c r="O28" i="1"/>
  <c r="P28" i="1"/>
  <c r="O215" i="1"/>
  <c r="P215" i="1"/>
  <c r="O13" i="1"/>
  <c r="P13" i="1"/>
  <c r="O114" i="1"/>
  <c r="P114" i="1"/>
  <c r="O157" i="1"/>
  <c r="P157" i="1"/>
  <c r="O244" i="1"/>
  <c r="P244" i="1"/>
  <c r="O258" i="1"/>
  <c r="P258" i="1"/>
  <c r="O41" i="1"/>
  <c r="P41" i="1"/>
  <c r="O55" i="1"/>
  <c r="P55" i="1"/>
  <c r="O186" i="1"/>
  <c r="P186" i="1"/>
  <c r="O200" i="1"/>
  <c r="P200" i="1"/>
  <c r="O273" i="1"/>
  <c r="P273" i="1"/>
  <c r="O71" i="1"/>
  <c r="P71" i="1"/>
  <c r="O86" i="1"/>
  <c r="P86" i="1"/>
  <c r="O130" i="1"/>
  <c r="P130" i="1"/>
  <c r="O145" i="1"/>
  <c r="P145" i="1"/>
  <c r="O216" i="1"/>
  <c r="P216" i="1"/>
  <c r="O231" i="1"/>
  <c r="P231" i="1"/>
  <c r="O29" i="1"/>
  <c r="P29" i="1"/>
  <c r="O173" i="1"/>
  <c r="P173" i="1"/>
  <c r="O288" i="1"/>
  <c r="P288" i="1"/>
  <c r="O101" i="1"/>
  <c r="P101" i="1"/>
  <c r="O14" i="1"/>
  <c r="P14" i="1"/>
  <c r="O42" i="1"/>
  <c r="P42" i="1"/>
  <c r="O56" i="1"/>
  <c r="P56" i="1"/>
  <c r="O115" i="1"/>
  <c r="P115" i="1"/>
  <c r="O158" i="1"/>
  <c r="P158" i="1"/>
  <c r="O187" i="1"/>
  <c r="P187" i="1"/>
  <c r="O201" i="1"/>
  <c r="P201" i="1"/>
  <c r="O245" i="1"/>
  <c r="P245" i="1"/>
  <c r="O259" i="1"/>
  <c r="P259" i="1"/>
  <c r="O15" i="1"/>
  <c r="P15" i="1"/>
  <c r="O43" i="1"/>
  <c r="P43" i="1"/>
  <c r="O87" i="1"/>
  <c r="P87" i="1"/>
  <c r="O102" i="1"/>
  <c r="P102" i="1"/>
  <c r="O116" i="1"/>
  <c r="P116" i="1"/>
  <c r="O131" i="1"/>
  <c r="P131" i="1"/>
  <c r="O174" i="1"/>
  <c r="P174" i="1"/>
  <c r="O217" i="1"/>
  <c r="P217" i="1"/>
  <c r="O246" i="1"/>
  <c r="P246" i="1"/>
  <c r="O289" i="1"/>
  <c r="P289" i="1"/>
  <c r="O57" i="1"/>
  <c r="P57" i="1"/>
  <c r="O72" i="1"/>
  <c r="P72" i="1"/>
  <c r="O188" i="1"/>
  <c r="P188" i="1"/>
  <c r="O202" i="1"/>
  <c r="P202" i="1"/>
  <c r="O232" i="1"/>
  <c r="P232" i="1"/>
  <c r="O260" i="1"/>
  <c r="P260" i="1"/>
  <c r="O274" i="1"/>
  <c r="P274" i="1"/>
  <c r="O30" i="1"/>
  <c r="P30" i="1"/>
  <c r="O146" i="1"/>
  <c r="P146" i="1"/>
  <c r="O159" i="1"/>
  <c r="P159" i="1"/>
  <c r="O16" i="1"/>
  <c r="P16" i="1"/>
  <c r="O44" i="1"/>
  <c r="P44" i="1"/>
  <c r="O58" i="1"/>
  <c r="P58" i="1"/>
  <c r="O147" i="1"/>
  <c r="P147" i="1"/>
  <c r="O175" i="1"/>
  <c r="P175" i="1"/>
  <c r="O189" i="1"/>
  <c r="P189" i="1"/>
  <c r="O218" i="1"/>
  <c r="P218" i="1"/>
  <c r="O247" i="1"/>
  <c r="P247" i="1"/>
  <c r="O261" i="1"/>
  <c r="P261" i="1"/>
  <c r="O132" i="1"/>
  <c r="P132" i="1"/>
  <c r="O203" i="1"/>
  <c r="P203" i="1"/>
  <c r="O73" i="1"/>
  <c r="P73" i="1"/>
  <c r="O88" i="1"/>
  <c r="P88" i="1"/>
  <c r="O103" i="1"/>
  <c r="P103" i="1"/>
  <c r="O117" i="1"/>
  <c r="P117" i="1"/>
  <c r="O160" i="1"/>
  <c r="P160" i="1"/>
  <c r="O233" i="1"/>
  <c r="P233" i="1"/>
  <c r="O275" i="1"/>
  <c r="P275" i="1"/>
  <c r="O2" i="1"/>
  <c r="P2" i="1"/>
  <c r="O31" i="1"/>
  <c r="P31" i="1"/>
  <c r="O17" i="1"/>
  <c r="P17" i="1"/>
  <c r="O45" i="1"/>
  <c r="P45" i="1"/>
  <c r="O148" i="1"/>
  <c r="P148" i="1"/>
  <c r="O176" i="1"/>
  <c r="P176" i="1"/>
  <c r="O190" i="1"/>
  <c r="P190" i="1"/>
  <c r="O219" i="1"/>
  <c r="P219" i="1"/>
  <c r="O248" i="1"/>
  <c r="P248" i="1"/>
  <c r="O262" i="1"/>
  <c r="P262" i="1"/>
  <c r="O59" i="1"/>
  <c r="P59" i="1"/>
  <c r="O133" i="1"/>
  <c r="P133" i="1"/>
  <c r="O3" i="1"/>
  <c r="P3" i="1"/>
  <c r="O32" i="1"/>
  <c r="P32" i="1"/>
  <c r="O74" i="1"/>
  <c r="P74" i="1"/>
  <c r="O89" i="1"/>
  <c r="P89" i="1"/>
  <c r="O104" i="1"/>
  <c r="P104" i="1"/>
  <c r="O204" i="1"/>
  <c r="P204" i="1"/>
  <c r="O118" i="1"/>
  <c r="P118" i="1"/>
  <c r="O161" i="1"/>
  <c r="P161" i="1"/>
  <c r="O234" i="1"/>
  <c r="P234" i="1"/>
  <c r="O276" i="1"/>
  <c r="P276" i="1"/>
  <c r="O263" i="1"/>
  <c r="P263" i="1"/>
  <c r="O4" i="1"/>
  <c r="P4" i="1"/>
  <c r="O90" i="1"/>
  <c r="P90" i="1"/>
  <c r="O119" i="1"/>
  <c r="P119" i="1"/>
  <c r="O134" i="1"/>
  <c r="P134" i="1"/>
  <c r="O162" i="1"/>
  <c r="P162" i="1"/>
  <c r="O177" i="1"/>
  <c r="P177" i="1"/>
  <c r="O249" i="1"/>
  <c r="P249" i="1"/>
  <c r="O264" i="1"/>
  <c r="P264" i="1"/>
  <c r="O60" i="1"/>
  <c r="P60" i="1"/>
  <c r="O235" i="1"/>
  <c r="P235" i="1"/>
  <c r="O46" i="1"/>
  <c r="P46" i="1"/>
  <c r="O105" i="1"/>
  <c r="P105" i="1"/>
  <c r="O205" i="1"/>
  <c r="P205" i="1"/>
  <c r="O277" i="1"/>
  <c r="P277" i="1"/>
  <c r="O191" i="1"/>
  <c r="P191" i="1"/>
  <c r="O220" i="1"/>
  <c r="P220" i="1"/>
  <c r="O18" i="1"/>
  <c r="P18" i="1"/>
  <c r="O33" i="1"/>
  <c r="P33" i="1"/>
  <c r="O75" i="1"/>
  <c r="P75" i="1"/>
  <c r="O149" i="1"/>
  <c r="P149" i="1"/>
  <c r="O61" i="1"/>
  <c r="P61" i="1"/>
  <c r="O76" i="1"/>
  <c r="P76" i="1"/>
  <c r="O91" i="1"/>
  <c r="P91" i="1"/>
  <c r="O120" i="1"/>
  <c r="P120" i="1"/>
  <c r="O206" i="1"/>
  <c r="P206" i="1"/>
  <c r="O221" i="1"/>
  <c r="P221" i="1"/>
  <c r="O19" i="1"/>
  <c r="P19" i="1"/>
  <c r="O163" i="1"/>
  <c r="P163" i="1"/>
  <c r="O278" i="1"/>
  <c r="P278" i="1"/>
  <c r="O135" i="1"/>
  <c r="P135" i="1"/>
  <c r="O192" i="1"/>
  <c r="P192" i="1"/>
  <c r="O5" i="1"/>
  <c r="P5" i="1"/>
  <c r="O47" i="1"/>
  <c r="P47" i="1"/>
  <c r="O178" i="1"/>
  <c r="P178" i="1"/>
  <c r="O250" i="1"/>
  <c r="P250" i="1"/>
  <c r="O265" i="1"/>
  <c r="P265" i="1"/>
  <c r="O106" i="1"/>
  <c r="P106" i="1"/>
  <c r="O236" i="1"/>
  <c r="P236" i="1"/>
  <c r="O20" i="1"/>
  <c r="P20" i="1"/>
  <c r="O62" i="1"/>
  <c r="P62" i="1"/>
  <c r="O92" i="1"/>
  <c r="P92" i="1"/>
  <c r="O136" i="1"/>
  <c r="P136" i="1"/>
  <c r="O207" i="1"/>
  <c r="P207" i="1"/>
  <c r="O222" i="1"/>
  <c r="P222" i="1"/>
  <c r="O279" i="1"/>
  <c r="P279" i="1"/>
  <c r="O77" i="1"/>
  <c r="P77" i="1"/>
  <c r="O164" i="1"/>
  <c r="P164" i="1"/>
  <c r="O121" i="1"/>
  <c r="P121" i="1"/>
  <c r="O137" i="1"/>
  <c r="P137" i="1"/>
  <c r="O299" i="1"/>
  <c r="P299" i="1"/>
  <c r="O335" i="1"/>
  <c r="P335" i="1"/>
  <c r="O290" i="1"/>
  <c r="P290" i="1"/>
  <c r="O300" i="1"/>
  <c r="P300" i="1"/>
  <c r="O305" i="1"/>
  <c r="P305" i="1"/>
  <c r="O322" i="1"/>
  <c r="P322" i="1"/>
  <c r="O336" i="1"/>
  <c r="P336" i="1"/>
  <c r="O345" i="1"/>
  <c r="P345" i="1"/>
  <c r="O350" i="1"/>
  <c r="P350" i="1"/>
  <c r="O363" i="1"/>
  <c r="P363" i="1"/>
  <c r="O368" i="1"/>
  <c r="P368" i="1"/>
  <c r="O373" i="1"/>
  <c r="P373" i="1"/>
  <c r="O310" i="1"/>
  <c r="P310" i="1"/>
  <c r="O314" i="1"/>
  <c r="P314" i="1"/>
  <c r="O327" i="1"/>
  <c r="P327" i="1"/>
  <c r="O331" i="1"/>
  <c r="P331" i="1"/>
  <c r="O341" i="1"/>
  <c r="P341" i="1"/>
  <c r="O346" i="1"/>
  <c r="P346" i="1"/>
  <c r="O351" i="1"/>
  <c r="P351" i="1"/>
  <c r="O359" i="1"/>
  <c r="P359" i="1"/>
  <c r="O364" i="1"/>
  <c r="P364" i="1"/>
  <c r="O378" i="1"/>
  <c r="P378" i="1"/>
  <c r="O291" i="1"/>
  <c r="P291" i="1"/>
  <c r="O295" i="1"/>
  <c r="P295" i="1"/>
  <c r="O301" i="1"/>
  <c r="P301" i="1"/>
  <c r="O306" i="1"/>
  <c r="P306" i="1"/>
  <c r="O318" i="1"/>
  <c r="P318" i="1"/>
  <c r="O323" i="1"/>
  <c r="P323" i="1"/>
  <c r="O337" i="1"/>
  <c r="P337" i="1"/>
  <c r="O355" i="1"/>
  <c r="P355" i="1"/>
  <c r="O369" i="1"/>
  <c r="P369" i="1"/>
  <c r="O374" i="1"/>
  <c r="P374" i="1"/>
  <c r="O311" i="1"/>
  <c r="P311" i="1"/>
  <c r="O315" i="1"/>
  <c r="P315" i="1"/>
  <c r="O328" i="1"/>
  <c r="P328" i="1"/>
  <c r="O332" i="1"/>
  <c r="P332" i="1"/>
  <c r="O342" i="1"/>
  <c r="P342" i="1"/>
  <c r="O347" i="1"/>
  <c r="P347" i="1"/>
  <c r="O352" i="1"/>
  <c r="P352" i="1"/>
  <c r="O360" i="1"/>
  <c r="P360" i="1"/>
  <c r="O365" i="1"/>
  <c r="P365" i="1"/>
  <c r="O379" i="1"/>
  <c r="P379" i="1"/>
  <c r="O292" i="1"/>
  <c r="P292" i="1"/>
  <c r="O296" i="1"/>
  <c r="P296" i="1"/>
  <c r="O302" i="1"/>
  <c r="P302" i="1"/>
  <c r="O307" i="1"/>
  <c r="P307" i="1"/>
  <c r="O319" i="1"/>
  <c r="P319" i="1"/>
  <c r="O324" i="1"/>
  <c r="P324" i="1"/>
  <c r="O338" i="1"/>
  <c r="P338" i="1"/>
  <c r="O356" i="1"/>
  <c r="P356" i="1"/>
  <c r="O370" i="1"/>
  <c r="P370" i="1"/>
  <c r="O375" i="1"/>
  <c r="P375" i="1"/>
  <c r="O293" i="1"/>
  <c r="P293" i="1"/>
  <c r="O303" i="1"/>
  <c r="P303" i="1"/>
  <c r="O308" i="1"/>
  <c r="P308" i="1"/>
  <c r="O333" i="1"/>
  <c r="P333" i="1"/>
  <c r="O343" i="1"/>
  <c r="P343" i="1"/>
  <c r="O353" i="1"/>
  <c r="P353" i="1"/>
  <c r="O357" i="1"/>
  <c r="P357" i="1"/>
  <c r="O366" i="1"/>
  <c r="P366" i="1"/>
  <c r="O371" i="1"/>
  <c r="P371" i="1"/>
  <c r="O380" i="1"/>
  <c r="P380" i="1"/>
  <c r="O297" i="1"/>
  <c r="P297" i="1"/>
  <c r="O312" i="1"/>
  <c r="P312" i="1"/>
  <c r="O316" i="1"/>
  <c r="P316" i="1"/>
  <c r="O320" i="1"/>
  <c r="P320" i="1"/>
  <c r="O325" i="1"/>
  <c r="P325" i="1"/>
  <c r="O329" i="1"/>
  <c r="P329" i="1"/>
  <c r="O339" i="1"/>
  <c r="P339" i="1"/>
  <c r="O348" i="1"/>
  <c r="P348" i="1"/>
  <c r="O361" i="1"/>
  <c r="P361" i="1"/>
  <c r="O376" i="1"/>
  <c r="P376" i="1"/>
  <c r="O294" i="1"/>
  <c r="P294" i="1"/>
  <c r="O304" i="1"/>
  <c r="P304" i="1"/>
  <c r="O309" i="1"/>
  <c r="P309" i="1"/>
  <c r="O334" i="1"/>
  <c r="P334" i="1"/>
  <c r="O344" i="1"/>
  <c r="P344" i="1"/>
  <c r="O354" i="1"/>
  <c r="P354" i="1"/>
  <c r="O358" i="1"/>
  <c r="P358" i="1"/>
  <c r="O367" i="1"/>
  <c r="P367" i="1"/>
  <c r="O372" i="1"/>
  <c r="P372" i="1"/>
  <c r="O381" i="1"/>
  <c r="P381" i="1"/>
  <c r="O298" i="1"/>
  <c r="P298" i="1"/>
  <c r="O313" i="1"/>
  <c r="P313" i="1"/>
  <c r="O317" i="1"/>
  <c r="P317" i="1"/>
  <c r="O321" i="1"/>
  <c r="P321" i="1"/>
  <c r="O326" i="1"/>
  <c r="P326" i="1"/>
  <c r="O330" i="1"/>
  <c r="P330" i="1"/>
  <c r="O340" i="1"/>
  <c r="P340" i="1"/>
  <c r="O349" i="1"/>
  <c r="P349" i="1"/>
  <c r="O362" i="1"/>
  <c r="P362" i="1"/>
  <c r="O377" i="1"/>
  <c r="P377" i="1"/>
  <c r="P6" i="1"/>
  <c r="O6" i="1"/>
  <c r="N63" i="1"/>
  <c r="N93" i="1"/>
  <c r="N237" i="1"/>
  <c r="N251" i="1"/>
  <c r="N266" i="1"/>
  <c r="N122" i="1"/>
  <c r="N165" i="1"/>
  <c r="N179" i="1"/>
  <c r="N21" i="1"/>
  <c r="N34" i="1"/>
  <c r="N48" i="1"/>
  <c r="N107" i="1"/>
  <c r="N150" i="1"/>
  <c r="N193" i="1"/>
  <c r="N223" i="1"/>
  <c r="N78" i="1"/>
  <c r="N208" i="1"/>
  <c r="N280" i="1"/>
  <c r="N35" i="1"/>
  <c r="N49" i="1"/>
  <c r="N138" i="1"/>
  <c r="N166" i="1"/>
  <c r="N194" i="1"/>
  <c r="N209" i="1"/>
  <c r="N252" i="1"/>
  <c r="N7" i="1"/>
  <c r="N238" i="1"/>
  <c r="N281" i="1"/>
  <c r="N64" i="1"/>
  <c r="N79" i="1"/>
  <c r="N94" i="1"/>
  <c r="N123" i="1"/>
  <c r="N151" i="1"/>
  <c r="N180" i="1"/>
  <c r="N224" i="1"/>
  <c r="N267" i="1"/>
  <c r="N22" i="1"/>
  <c r="N108" i="1"/>
  <c r="N50" i="1"/>
  <c r="N139" i="1"/>
  <c r="N167" i="1"/>
  <c r="N195" i="1"/>
  <c r="N210" i="1"/>
  <c r="N239" i="1"/>
  <c r="N282" i="1"/>
  <c r="N8" i="1"/>
  <c r="N253" i="1"/>
  <c r="N36" i="1"/>
  <c r="N225" i="1"/>
  <c r="N65" i="1"/>
  <c r="N109" i="1"/>
  <c r="N124" i="1"/>
  <c r="N152" i="1"/>
  <c r="N181" i="1"/>
  <c r="N23" i="1"/>
  <c r="N80" i="1"/>
  <c r="N95" i="1"/>
  <c r="N268" i="1"/>
  <c r="N9" i="1"/>
  <c r="N37" i="1"/>
  <c r="N81" i="1"/>
  <c r="N96" i="1"/>
  <c r="N110" i="1"/>
  <c r="N211" i="1"/>
  <c r="N240" i="1"/>
  <c r="N283" i="1"/>
  <c r="N125" i="1"/>
  <c r="N168" i="1"/>
  <c r="N51" i="1"/>
  <c r="N66" i="1"/>
  <c r="N140" i="1"/>
  <c r="N196" i="1"/>
  <c r="N254" i="1"/>
  <c r="N269" i="1"/>
  <c r="N24" i="1"/>
  <c r="N153" i="1"/>
  <c r="N182" i="1"/>
  <c r="N226" i="1"/>
  <c r="N10" i="1"/>
  <c r="N38" i="1"/>
  <c r="N82" i="1"/>
  <c r="N97" i="1"/>
  <c r="N111" i="1"/>
  <c r="N126" i="1"/>
  <c r="N241" i="1"/>
  <c r="N284" i="1"/>
  <c r="N169" i="1"/>
  <c r="N212" i="1"/>
  <c r="N227" i="1"/>
  <c r="N52" i="1"/>
  <c r="N67" i="1"/>
  <c r="N154" i="1"/>
  <c r="N255" i="1"/>
  <c r="N270" i="1"/>
  <c r="N25" i="1"/>
  <c r="N141" i="1"/>
  <c r="N183" i="1"/>
  <c r="N197" i="1"/>
  <c r="N11" i="1"/>
  <c r="N26" i="1"/>
  <c r="N39" i="1"/>
  <c r="N53" i="1"/>
  <c r="N155" i="1"/>
  <c r="N213" i="1"/>
  <c r="N256" i="1"/>
  <c r="N271" i="1"/>
  <c r="N98" i="1"/>
  <c r="N112" i="1"/>
  <c r="N198" i="1"/>
  <c r="N68" i="1"/>
  <c r="N83" i="1"/>
  <c r="N127" i="1"/>
  <c r="N184" i="1"/>
  <c r="N228" i="1"/>
  <c r="N242" i="1"/>
  <c r="N142" i="1"/>
  <c r="N170" i="1"/>
  <c r="N285" i="1"/>
  <c r="N12" i="1"/>
  <c r="N27" i="1"/>
  <c r="N54" i="1"/>
  <c r="N99" i="1"/>
  <c r="N113" i="1"/>
  <c r="N156" i="1"/>
  <c r="N257" i="1"/>
  <c r="N272" i="1"/>
  <c r="N214" i="1"/>
  <c r="N40" i="1"/>
  <c r="N69" i="1"/>
  <c r="N84" i="1"/>
  <c r="N143" i="1"/>
  <c r="N185" i="1"/>
  <c r="N229" i="1"/>
  <c r="N243" i="1"/>
  <c r="N128" i="1"/>
  <c r="N171" i="1"/>
  <c r="N199" i="1"/>
  <c r="N286" i="1"/>
  <c r="N70" i="1"/>
  <c r="N100" i="1"/>
  <c r="N85" i="1"/>
  <c r="N129" i="1"/>
  <c r="N144" i="1"/>
  <c r="N172" i="1"/>
  <c r="N230" i="1"/>
  <c r="N287" i="1"/>
  <c r="N28" i="1"/>
  <c r="N215" i="1"/>
  <c r="N13" i="1"/>
  <c r="N114" i="1"/>
  <c r="N157" i="1"/>
  <c r="N244" i="1"/>
  <c r="N258" i="1"/>
  <c r="N41" i="1"/>
  <c r="N55" i="1"/>
  <c r="N186" i="1"/>
  <c r="N200" i="1"/>
  <c r="N273" i="1"/>
  <c r="N71" i="1"/>
  <c r="N86" i="1"/>
  <c r="N130" i="1"/>
  <c r="N145" i="1"/>
  <c r="N216" i="1"/>
  <c r="N231" i="1"/>
  <c r="N29" i="1"/>
  <c r="N173" i="1"/>
  <c r="N288" i="1"/>
  <c r="N101" i="1"/>
  <c r="N14" i="1"/>
  <c r="N42" i="1"/>
  <c r="N56" i="1"/>
  <c r="N115" i="1"/>
  <c r="N158" i="1"/>
  <c r="N187" i="1"/>
  <c r="N201" i="1"/>
  <c r="N245" i="1"/>
  <c r="N259" i="1"/>
  <c r="N15" i="1"/>
  <c r="N43" i="1"/>
  <c r="N87" i="1"/>
  <c r="N102" i="1"/>
  <c r="N116" i="1"/>
  <c r="N131" i="1"/>
  <c r="N174" i="1"/>
  <c r="N217" i="1"/>
  <c r="N246" i="1"/>
  <c r="N289" i="1"/>
  <c r="N57" i="1"/>
  <c r="N72" i="1"/>
  <c r="N188" i="1"/>
  <c r="N202" i="1"/>
  <c r="N232" i="1"/>
  <c r="N260" i="1"/>
  <c r="N274" i="1"/>
  <c r="N30" i="1"/>
  <c r="N146" i="1"/>
  <c r="N159" i="1"/>
  <c r="N16" i="1"/>
  <c r="N44" i="1"/>
  <c r="N58" i="1"/>
  <c r="N147" i="1"/>
  <c r="N175" i="1"/>
  <c r="N189" i="1"/>
  <c r="N218" i="1"/>
  <c r="N247" i="1"/>
  <c r="N261" i="1"/>
  <c r="N132" i="1"/>
  <c r="N203" i="1"/>
  <c r="N73" i="1"/>
  <c r="N88" i="1"/>
  <c r="N103" i="1"/>
  <c r="N117" i="1"/>
  <c r="N160" i="1"/>
  <c r="N233" i="1"/>
  <c r="N275" i="1"/>
  <c r="N2" i="1"/>
  <c r="N31" i="1"/>
  <c r="N17" i="1"/>
  <c r="N45" i="1"/>
  <c r="N148" i="1"/>
  <c r="N176" i="1"/>
  <c r="N190" i="1"/>
  <c r="N219" i="1"/>
  <c r="N248" i="1"/>
  <c r="N262" i="1"/>
  <c r="N59" i="1"/>
  <c r="N133" i="1"/>
  <c r="N3" i="1"/>
  <c r="N32" i="1"/>
  <c r="N74" i="1"/>
  <c r="N89" i="1"/>
  <c r="N104" i="1"/>
  <c r="N204" i="1"/>
  <c r="N118" i="1"/>
  <c r="N161" i="1"/>
  <c r="N234" i="1"/>
  <c r="N276" i="1"/>
  <c r="N263" i="1"/>
  <c r="N4" i="1"/>
  <c r="N90" i="1"/>
  <c r="N119" i="1"/>
  <c r="N134" i="1"/>
  <c r="N162" i="1"/>
  <c r="N177" i="1"/>
  <c r="N249" i="1"/>
  <c r="N264" i="1"/>
  <c r="N60" i="1"/>
  <c r="N235" i="1"/>
  <c r="N46" i="1"/>
  <c r="N105" i="1"/>
  <c r="N205" i="1"/>
  <c r="N277" i="1"/>
  <c r="N191" i="1"/>
  <c r="N220" i="1"/>
  <c r="N18" i="1"/>
  <c r="N33" i="1"/>
  <c r="N75" i="1"/>
  <c r="N149" i="1"/>
  <c r="N61" i="1"/>
  <c r="N76" i="1"/>
  <c r="N91" i="1"/>
  <c r="N120" i="1"/>
  <c r="N206" i="1"/>
  <c r="N221" i="1"/>
  <c r="N19" i="1"/>
  <c r="N163" i="1"/>
  <c r="N278" i="1"/>
  <c r="N135" i="1"/>
  <c r="N192" i="1"/>
  <c r="N5" i="1"/>
  <c r="N47" i="1"/>
  <c r="N178" i="1"/>
  <c r="N250" i="1"/>
  <c r="N265" i="1"/>
  <c r="N106" i="1"/>
  <c r="N236" i="1"/>
  <c r="N20" i="1"/>
  <c r="N62" i="1"/>
  <c r="N92" i="1"/>
  <c r="N136" i="1"/>
  <c r="N207" i="1"/>
  <c r="N222" i="1"/>
  <c r="N279" i="1"/>
  <c r="N77" i="1"/>
  <c r="N164" i="1"/>
  <c r="N121" i="1"/>
  <c r="N137" i="1"/>
  <c r="N299" i="1"/>
  <c r="N335" i="1"/>
  <c r="N290" i="1"/>
  <c r="N300" i="1"/>
  <c r="N305" i="1"/>
  <c r="N322" i="1"/>
  <c r="N336" i="1"/>
  <c r="N345" i="1"/>
  <c r="N350" i="1"/>
  <c r="N363" i="1"/>
  <c r="N368" i="1"/>
  <c r="N373" i="1"/>
  <c r="N310" i="1"/>
  <c r="N314" i="1"/>
  <c r="N327" i="1"/>
  <c r="N331" i="1"/>
  <c r="N341" i="1"/>
  <c r="N346" i="1"/>
  <c r="N351" i="1"/>
  <c r="N359" i="1"/>
  <c r="N364" i="1"/>
  <c r="N378" i="1"/>
  <c r="N291" i="1"/>
  <c r="N295" i="1"/>
  <c r="N301" i="1"/>
  <c r="N306" i="1"/>
  <c r="N318" i="1"/>
  <c r="N323" i="1"/>
  <c r="N337" i="1"/>
  <c r="N355" i="1"/>
  <c r="N369" i="1"/>
  <c r="N374" i="1"/>
  <c r="N311" i="1"/>
  <c r="N315" i="1"/>
  <c r="N328" i="1"/>
  <c r="N332" i="1"/>
  <c r="N342" i="1"/>
  <c r="N347" i="1"/>
  <c r="N352" i="1"/>
  <c r="N360" i="1"/>
  <c r="N365" i="1"/>
  <c r="N379" i="1"/>
  <c r="N292" i="1"/>
  <c r="N296" i="1"/>
  <c r="N302" i="1"/>
  <c r="N307" i="1"/>
  <c r="N319" i="1"/>
  <c r="N324" i="1"/>
  <c r="N338" i="1"/>
  <c r="N356" i="1"/>
  <c r="N370" i="1"/>
  <c r="N375" i="1"/>
  <c r="N293" i="1"/>
  <c r="N303" i="1"/>
  <c r="N308" i="1"/>
  <c r="N333" i="1"/>
  <c r="N343" i="1"/>
  <c r="N353" i="1"/>
  <c r="N357" i="1"/>
  <c r="N366" i="1"/>
  <c r="N371" i="1"/>
  <c r="N380" i="1"/>
  <c r="N297" i="1"/>
  <c r="N312" i="1"/>
  <c r="N316" i="1"/>
  <c r="N320" i="1"/>
  <c r="N325" i="1"/>
  <c r="N329" i="1"/>
  <c r="N339" i="1"/>
  <c r="N348" i="1"/>
  <c r="N361" i="1"/>
  <c r="N376" i="1"/>
  <c r="N294" i="1"/>
  <c r="N304" i="1"/>
  <c r="N309" i="1"/>
  <c r="N334" i="1"/>
  <c r="N344" i="1"/>
  <c r="N354" i="1"/>
  <c r="N358" i="1"/>
  <c r="N367" i="1"/>
  <c r="N372" i="1"/>
  <c r="N381" i="1"/>
  <c r="N298" i="1"/>
  <c r="N313" i="1"/>
  <c r="N317" i="1"/>
  <c r="N321" i="1"/>
  <c r="N326" i="1"/>
  <c r="N330" i="1"/>
  <c r="N340" i="1"/>
  <c r="N349" i="1"/>
  <c r="N362" i="1"/>
  <c r="N377" i="1"/>
  <c r="N6" i="1"/>
  <c r="V63" i="1"/>
  <c r="W63" i="1"/>
  <c r="X63" i="1"/>
  <c r="V93" i="1"/>
  <c r="Y93" i="1" s="1"/>
  <c r="W93" i="1"/>
  <c r="X93" i="1"/>
  <c r="V237" i="1"/>
  <c r="W237" i="1"/>
  <c r="X237" i="1"/>
  <c r="V251" i="1"/>
  <c r="W251" i="1"/>
  <c r="X251" i="1"/>
  <c r="V266" i="1"/>
  <c r="W266" i="1"/>
  <c r="X266" i="1"/>
  <c r="V122" i="1"/>
  <c r="Y122" i="1" s="1"/>
  <c r="W122" i="1"/>
  <c r="X122" i="1"/>
  <c r="V165" i="1"/>
  <c r="W165" i="1"/>
  <c r="X165" i="1"/>
  <c r="V179" i="1"/>
  <c r="W179" i="1"/>
  <c r="X179" i="1"/>
  <c r="V21" i="1"/>
  <c r="W21" i="1"/>
  <c r="X21" i="1"/>
  <c r="V34" i="1"/>
  <c r="Y34" i="1" s="1"/>
  <c r="W34" i="1"/>
  <c r="X34" i="1"/>
  <c r="V48" i="1"/>
  <c r="W48" i="1"/>
  <c r="X48" i="1"/>
  <c r="V107" i="1"/>
  <c r="W107" i="1"/>
  <c r="X107" i="1"/>
  <c r="V150" i="1"/>
  <c r="W150" i="1"/>
  <c r="X150" i="1"/>
  <c r="V193" i="1"/>
  <c r="Y193" i="1" s="1"/>
  <c r="W193" i="1"/>
  <c r="X193" i="1"/>
  <c r="V223" i="1"/>
  <c r="W223" i="1"/>
  <c r="X223" i="1"/>
  <c r="V78" i="1"/>
  <c r="W78" i="1"/>
  <c r="X78" i="1"/>
  <c r="V208" i="1"/>
  <c r="W208" i="1"/>
  <c r="X208" i="1"/>
  <c r="V280" i="1"/>
  <c r="Y280" i="1" s="1"/>
  <c r="W280" i="1"/>
  <c r="X280" i="1"/>
  <c r="V35" i="1"/>
  <c r="W35" i="1"/>
  <c r="X35" i="1"/>
  <c r="V49" i="1"/>
  <c r="W49" i="1"/>
  <c r="X49" i="1"/>
  <c r="V138" i="1"/>
  <c r="W138" i="1"/>
  <c r="X138" i="1"/>
  <c r="V166" i="1"/>
  <c r="Y166" i="1" s="1"/>
  <c r="W166" i="1"/>
  <c r="X166" i="1"/>
  <c r="V194" i="1"/>
  <c r="W194" i="1"/>
  <c r="X194" i="1"/>
  <c r="V209" i="1"/>
  <c r="W209" i="1"/>
  <c r="X209" i="1"/>
  <c r="V252" i="1"/>
  <c r="W252" i="1"/>
  <c r="X252" i="1"/>
  <c r="V7" i="1"/>
  <c r="Y7" i="1" s="1"/>
  <c r="W7" i="1"/>
  <c r="X7" i="1"/>
  <c r="V238" i="1"/>
  <c r="W238" i="1"/>
  <c r="X238" i="1"/>
  <c r="V281" i="1"/>
  <c r="W281" i="1"/>
  <c r="X281" i="1"/>
  <c r="V64" i="1"/>
  <c r="W64" i="1"/>
  <c r="X64" i="1"/>
  <c r="V79" i="1"/>
  <c r="Y79" i="1" s="1"/>
  <c r="W79" i="1"/>
  <c r="X79" i="1"/>
  <c r="V94" i="1"/>
  <c r="W94" i="1"/>
  <c r="X94" i="1"/>
  <c r="V123" i="1"/>
  <c r="W123" i="1"/>
  <c r="X123" i="1"/>
  <c r="V151" i="1"/>
  <c r="W151" i="1"/>
  <c r="X151" i="1"/>
  <c r="V180" i="1"/>
  <c r="Y180" i="1" s="1"/>
  <c r="W180" i="1"/>
  <c r="X180" i="1"/>
  <c r="V224" i="1"/>
  <c r="W224" i="1"/>
  <c r="X224" i="1"/>
  <c r="V267" i="1"/>
  <c r="W267" i="1"/>
  <c r="X267" i="1"/>
  <c r="V22" i="1"/>
  <c r="W22" i="1"/>
  <c r="X22" i="1"/>
  <c r="V108" i="1"/>
  <c r="Y108" i="1" s="1"/>
  <c r="W108" i="1"/>
  <c r="X108" i="1"/>
  <c r="V50" i="1"/>
  <c r="W50" i="1"/>
  <c r="X50" i="1"/>
  <c r="V139" i="1"/>
  <c r="W139" i="1"/>
  <c r="X139" i="1"/>
  <c r="V167" i="1"/>
  <c r="W167" i="1"/>
  <c r="X167" i="1"/>
  <c r="V195" i="1"/>
  <c r="Y195" i="1" s="1"/>
  <c r="W195" i="1"/>
  <c r="X195" i="1"/>
  <c r="V210" i="1"/>
  <c r="W210" i="1"/>
  <c r="X210" i="1"/>
  <c r="V239" i="1"/>
  <c r="W239" i="1"/>
  <c r="X239" i="1"/>
  <c r="V282" i="1"/>
  <c r="W282" i="1"/>
  <c r="X282" i="1"/>
  <c r="V8" i="1"/>
  <c r="Y8" i="1" s="1"/>
  <c r="W8" i="1"/>
  <c r="X8" i="1"/>
  <c r="V253" i="1"/>
  <c r="W253" i="1"/>
  <c r="X253" i="1"/>
  <c r="V36" i="1"/>
  <c r="W36" i="1"/>
  <c r="X36" i="1"/>
  <c r="V225" i="1"/>
  <c r="W225" i="1"/>
  <c r="X225" i="1"/>
  <c r="V65" i="1"/>
  <c r="Y65" i="1" s="1"/>
  <c r="W65" i="1"/>
  <c r="X65" i="1"/>
  <c r="V109" i="1"/>
  <c r="W109" i="1"/>
  <c r="X109" i="1"/>
  <c r="V124" i="1"/>
  <c r="W124" i="1"/>
  <c r="X124" i="1"/>
  <c r="V152" i="1"/>
  <c r="W152" i="1"/>
  <c r="X152" i="1"/>
  <c r="V181" i="1"/>
  <c r="Y181" i="1" s="1"/>
  <c r="W181" i="1"/>
  <c r="X181" i="1"/>
  <c r="V23" i="1"/>
  <c r="W23" i="1"/>
  <c r="X23" i="1"/>
  <c r="V80" i="1"/>
  <c r="W80" i="1"/>
  <c r="X80" i="1"/>
  <c r="V95" i="1"/>
  <c r="W95" i="1"/>
  <c r="X95" i="1"/>
  <c r="V268" i="1"/>
  <c r="Y268" i="1" s="1"/>
  <c r="W268" i="1"/>
  <c r="X268" i="1"/>
  <c r="V9" i="1"/>
  <c r="W9" i="1"/>
  <c r="X9" i="1"/>
  <c r="V37" i="1"/>
  <c r="W37" i="1"/>
  <c r="X37" i="1"/>
  <c r="V81" i="1"/>
  <c r="W81" i="1"/>
  <c r="X81" i="1"/>
  <c r="V96" i="1"/>
  <c r="W96" i="1"/>
  <c r="X96" i="1"/>
  <c r="V110" i="1"/>
  <c r="W110" i="1"/>
  <c r="X110" i="1"/>
  <c r="V211" i="1"/>
  <c r="W211" i="1"/>
  <c r="X211" i="1"/>
  <c r="V240" i="1"/>
  <c r="W240" i="1"/>
  <c r="X240" i="1"/>
  <c r="V283" i="1"/>
  <c r="Z283" i="1" s="1"/>
  <c r="W283" i="1"/>
  <c r="X283" i="1"/>
  <c r="V125" i="1"/>
  <c r="W125" i="1"/>
  <c r="X125" i="1"/>
  <c r="V168" i="1"/>
  <c r="W168" i="1"/>
  <c r="X168" i="1"/>
  <c r="V51" i="1"/>
  <c r="W51" i="1"/>
  <c r="X51" i="1"/>
  <c r="V66" i="1"/>
  <c r="W66" i="1"/>
  <c r="X66" i="1"/>
  <c r="V140" i="1"/>
  <c r="W140" i="1"/>
  <c r="X140" i="1"/>
  <c r="V196" i="1"/>
  <c r="W196" i="1"/>
  <c r="X196" i="1"/>
  <c r="V254" i="1"/>
  <c r="W254" i="1"/>
  <c r="X254" i="1"/>
  <c r="V269" i="1"/>
  <c r="W269" i="1"/>
  <c r="X269" i="1"/>
  <c r="V24" i="1"/>
  <c r="W24" i="1"/>
  <c r="X24" i="1"/>
  <c r="V153" i="1"/>
  <c r="W153" i="1"/>
  <c r="X153" i="1"/>
  <c r="V182" i="1"/>
  <c r="W182" i="1"/>
  <c r="X182" i="1"/>
  <c r="V226" i="1"/>
  <c r="W226" i="1"/>
  <c r="X226" i="1"/>
  <c r="V10" i="1"/>
  <c r="W10" i="1"/>
  <c r="X10" i="1"/>
  <c r="V38" i="1"/>
  <c r="W38" i="1"/>
  <c r="X38" i="1"/>
  <c r="V82" i="1"/>
  <c r="W82" i="1"/>
  <c r="X82" i="1"/>
  <c r="V97" i="1"/>
  <c r="W97" i="1"/>
  <c r="X97" i="1"/>
  <c r="V111" i="1"/>
  <c r="W111" i="1"/>
  <c r="X111" i="1"/>
  <c r="V126" i="1"/>
  <c r="W126" i="1"/>
  <c r="X126" i="1"/>
  <c r="V241" i="1"/>
  <c r="W241" i="1"/>
  <c r="X241" i="1"/>
  <c r="V284" i="1"/>
  <c r="W284" i="1"/>
  <c r="X284" i="1"/>
  <c r="V169" i="1"/>
  <c r="W169" i="1"/>
  <c r="X169" i="1"/>
  <c r="V212" i="1"/>
  <c r="W212" i="1"/>
  <c r="X212" i="1"/>
  <c r="V227" i="1"/>
  <c r="W227" i="1"/>
  <c r="X227" i="1"/>
  <c r="V52" i="1"/>
  <c r="W52" i="1"/>
  <c r="X52" i="1"/>
  <c r="V67" i="1"/>
  <c r="W67" i="1"/>
  <c r="X67" i="1"/>
  <c r="V154" i="1"/>
  <c r="W154" i="1"/>
  <c r="X154" i="1"/>
  <c r="V255" i="1"/>
  <c r="W255" i="1"/>
  <c r="X255" i="1"/>
  <c r="V270" i="1"/>
  <c r="W270" i="1"/>
  <c r="X270" i="1"/>
  <c r="V25" i="1"/>
  <c r="W25" i="1"/>
  <c r="X25" i="1"/>
  <c r="V141" i="1"/>
  <c r="W141" i="1"/>
  <c r="X141" i="1"/>
  <c r="V183" i="1"/>
  <c r="W183" i="1"/>
  <c r="X183" i="1"/>
  <c r="V197" i="1"/>
  <c r="W197" i="1"/>
  <c r="X197" i="1"/>
  <c r="V11" i="1"/>
  <c r="W11" i="1"/>
  <c r="X11" i="1"/>
  <c r="V26" i="1"/>
  <c r="W26" i="1"/>
  <c r="X26" i="1"/>
  <c r="V39" i="1"/>
  <c r="W39" i="1"/>
  <c r="X39" i="1"/>
  <c r="V53" i="1"/>
  <c r="W53" i="1"/>
  <c r="X53" i="1"/>
  <c r="V155" i="1"/>
  <c r="W155" i="1"/>
  <c r="X155" i="1"/>
  <c r="V213" i="1"/>
  <c r="W213" i="1"/>
  <c r="X213" i="1"/>
  <c r="V256" i="1"/>
  <c r="W256" i="1"/>
  <c r="X256" i="1"/>
  <c r="V271" i="1"/>
  <c r="W271" i="1"/>
  <c r="X271" i="1"/>
  <c r="V98" i="1"/>
  <c r="W98" i="1"/>
  <c r="X98" i="1"/>
  <c r="V112" i="1"/>
  <c r="W112" i="1"/>
  <c r="X112" i="1"/>
  <c r="V198" i="1"/>
  <c r="W198" i="1"/>
  <c r="X198" i="1"/>
  <c r="V68" i="1"/>
  <c r="W68" i="1"/>
  <c r="X68" i="1"/>
  <c r="V83" i="1"/>
  <c r="W83" i="1"/>
  <c r="X83" i="1"/>
  <c r="V127" i="1"/>
  <c r="W127" i="1"/>
  <c r="X127" i="1"/>
  <c r="V184" i="1"/>
  <c r="W184" i="1"/>
  <c r="X184" i="1"/>
  <c r="V228" i="1"/>
  <c r="W228" i="1"/>
  <c r="X228" i="1"/>
  <c r="V242" i="1"/>
  <c r="W242" i="1"/>
  <c r="X242" i="1"/>
  <c r="V142" i="1"/>
  <c r="W142" i="1"/>
  <c r="X142" i="1"/>
  <c r="V170" i="1"/>
  <c r="W170" i="1"/>
  <c r="X170" i="1"/>
  <c r="V285" i="1"/>
  <c r="W285" i="1"/>
  <c r="X285" i="1"/>
  <c r="V12" i="1"/>
  <c r="W12" i="1"/>
  <c r="X12" i="1"/>
  <c r="V27" i="1"/>
  <c r="W27" i="1"/>
  <c r="X27" i="1"/>
  <c r="V54" i="1"/>
  <c r="W54" i="1"/>
  <c r="X54" i="1"/>
  <c r="V99" i="1"/>
  <c r="W99" i="1"/>
  <c r="X99" i="1"/>
  <c r="V113" i="1"/>
  <c r="W113" i="1"/>
  <c r="X113" i="1"/>
  <c r="V156" i="1"/>
  <c r="W156" i="1"/>
  <c r="X156" i="1"/>
  <c r="V257" i="1"/>
  <c r="W257" i="1"/>
  <c r="X257" i="1"/>
  <c r="V272" i="1"/>
  <c r="W272" i="1"/>
  <c r="X272" i="1"/>
  <c r="V214" i="1"/>
  <c r="W214" i="1"/>
  <c r="X214" i="1"/>
  <c r="V40" i="1"/>
  <c r="W40" i="1"/>
  <c r="X40" i="1"/>
  <c r="V69" i="1"/>
  <c r="W69" i="1"/>
  <c r="X69" i="1"/>
  <c r="V84" i="1"/>
  <c r="Z84" i="1" s="1"/>
  <c r="W84" i="1"/>
  <c r="X84" i="1"/>
  <c r="V143" i="1"/>
  <c r="W143" i="1"/>
  <c r="X143" i="1"/>
  <c r="V185" i="1"/>
  <c r="W185" i="1"/>
  <c r="X185" i="1"/>
  <c r="V229" i="1"/>
  <c r="W229" i="1"/>
  <c r="X229" i="1"/>
  <c r="V243" i="1"/>
  <c r="W243" i="1"/>
  <c r="X243" i="1"/>
  <c r="V128" i="1"/>
  <c r="W128" i="1"/>
  <c r="X128" i="1"/>
  <c r="V171" i="1"/>
  <c r="W171" i="1"/>
  <c r="X171" i="1"/>
  <c r="V199" i="1"/>
  <c r="W199" i="1"/>
  <c r="X199" i="1"/>
  <c r="V286" i="1"/>
  <c r="W286" i="1"/>
  <c r="X286" i="1"/>
  <c r="V70" i="1"/>
  <c r="W70" i="1"/>
  <c r="X70" i="1"/>
  <c r="V100" i="1"/>
  <c r="W100" i="1"/>
  <c r="X100" i="1"/>
  <c r="V85" i="1"/>
  <c r="W85" i="1"/>
  <c r="X85" i="1"/>
  <c r="V129" i="1"/>
  <c r="W129" i="1"/>
  <c r="X129" i="1"/>
  <c r="V144" i="1"/>
  <c r="W144" i="1"/>
  <c r="X144" i="1"/>
  <c r="V172" i="1"/>
  <c r="W172" i="1"/>
  <c r="X172" i="1"/>
  <c r="V230" i="1"/>
  <c r="W230" i="1"/>
  <c r="X230" i="1"/>
  <c r="V287" i="1"/>
  <c r="W287" i="1"/>
  <c r="X287" i="1"/>
  <c r="V28" i="1"/>
  <c r="W28" i="1"/>
  <c r="X28" i="1"/>
  <c r="V215" i="1"/>
  <c r="W215" i="1"/>
  <c r="X215" i="1"/>
  <c r="V13" i="1"/>
  <c r="W13" i="1"/>
  <c r="X13" i="1"/>
  <c r="V114" i="1"/>
  <c r="W114" i="1"/>
  <c r="X114" i="1"/>
  <c r="V157" i="1"/>
  <c r="W157" i="1"/>
  <c r="X157" i="1"/>
  <c r="V244" i="1"/>
  <c r="W244" i="1"/>
  <c r="X244" i="1"/>
  <c r="V258" i="1"/>
  <c r="W258" i="1"/>
  <c r="X258" i="1"/>
  <c r="V41" i="1"/>
  <c r="W41" i="1"/>
  <c r="X41" i="1"/>
  <c r="V55" i="1"/>
  <c r="W55" i="1"/>
  <c r="X55" i="1"/>
  <c r="V186" i="1"/>
  <c r="W186" i="1"/>
  <c r="X186" i="1"/>
  <c r="V200" i="1"/>
  <c r="W200" i="1"/>
  <c r="X200" i="1"/>
  <c r="V273" i="1"/>
  <c r="W273" i="1"/>
  <c r="X273" i="1"/>
  <c r="V71" i="1"/>
  <c r="W71" i="1"/>
  <c r="X71" i="1"/>
  <c r="V86" i="1"/>
  <c r="W86" i="1"/>
  <c r="X86" i="1"/>
  <c r="V130" i="1"/>
  <c r="W130" i="1"/>
  <c r="X130" i="1"/>
  <c r="V145" i="1"/>
  <c r="W145" i="1"/>
  <c r="X145" i="1"/>
  <c r="V216" i="1"/>
  <c r="W216" i="1"/>
  <c r="X216" i="1"/>
  <c r="V231" i="1"/>
  <c r="W231" i="1"/>
  <c r="X231" i="1"/>
  <c r="V29" i="1"/>
  <c r="W29" i="1"/>
  <c r="X29" i="1"/>
  <c r="V173" i="1"/>
  <c r="W173" i="1"/>
  <c r="X173" i="1"/>
  <c r="V288" i="1"/>
  <c r="W288" i="1"/>
  <c r="X288" i="1"/>
  <c r="V101" i="1"/>
  <c r="W101" i="1"/>
  <c r="X101" i="1"/>
  <c r="V14" i="1"/>
  <c r="W14" i="1"/>
  <c r="X14" i="1"/>
  <c r="V42" i="1"/>
  <c r="W42" i="1"/>
  <c r="X42" i="1"/>
  <c r="V56" i="1"/>
  <c r="W56" i="1"/>
  <c r="X56" i="1"/>
  <c r="V115" i="1"/>
  <c r="W115" i="1"/>
  <c r="X115" i="1"/>
  <c r="V158" i="1"/>
  <c r="W158" i="1"/>
  <c r="X158" i="1"/>
  <c r="V187" i="1"/>
  <c r="W187" i="1"/>
  <c r="X187" i="1"/>
  <c r="V201" i="1"/>
  <c r="W201" i="1"/>
  <c r="X201" i="1"/>
  <c r="V245" i="1"/>
  <c r="W245" i="1"/>
  <c r="X245" i="1"/>
  <c r="V259" i="1"/>
  <c r="W259" i="1"/>
  <c r="X259" i="1"/>
  <c r="V15" i="1"/>
  <c r="W15" i="1"/>
  <c r="X15" i="1"/>
  <c r="V43" i="1"/>
  <c r="W43" i="1"/>
  <c r="X43" i="1"/>
  <c r="V87" i="1"/>
  <c r="W87" i="1"/>
  <c r="X87" i="1"/>
  <c r="V102" i="1"/>
  <c r="W102" i="1"/>
  <c r="X102" i="1"/>
  <c r="V116" i="1"/>
  <c r="W116" i="1"/>
  <c r="X116" i="1"/>
  <c r="V131" i="1"/>
  <c r="W131" i="1"/>
  <c r="X131" i="1"/>
  <c r="V174" i="1"/>
  <c r="W174" i="1"/>
  <c r="X174" i="1"/>
  <c r="V217" i="1"/>
  <c r="W217" i="1"/>
  <c r="X217" i="1"/>
  <c r="V246" i="1"/>
  <c r="W246" i="1"/>
  <c r="X246" i="1"/>
  <c r="V289" i="1"/>
  <c r="W289" i="1"/>
  <c r="X289" i="1"/>
  <c r="V57" i="1"/>
  <c r="W57" i="1"/>
  <c r="X57" i="1"/>
  <c r="V72" i="1"/>
  <c r="W72" i="1"/>
  <c r="X72" i="1"/>
  <c r="V188" i="1"/>
  <c r="W188" i="1"/>
  <c r="X188" i="1"/>
  <c r="V202" i="1"/>
  <c r="W202" i="1"/>
  <c r="X202" i="1"/>
  <c r="V232" i="1"/>
  <c r="W232" i="1"/>
  <c r="X232" i="1"/>
  <c r="V260" i="1"/>
  <c r="W260" i="1"/>
  <c r="X260" i="1"/>
  <c r="V274" i="1"/>
  <c r="Z274" i="1" s="1"/>
  <c r="W274" i="1"/>
  <c r="X274" i="1"/>
  <c r="V30" i="1"/>
  <c r="W30" i="1"/>
  <c r="X30" i="1"/>
  <c r="V146" i="1"/>
  <c r="W146" i="1"/>
  <c r="X146" i="1"/>
  <c r="V159" i="1"/>
  <c r="W159" i="1"/>
  <c r="X159" i="1"/>
  <c r="V16" i="1"/>
  <c r="W16" i="1"/>
  <c r="X16" i="1"/>
  <c r="V44" i="1"/>
  <c r="W44" i="1"/>
  <c r="X44" i="1"/>
  <c r="V58" i="1"/>
  <c r="W58" i="1"/>
  <c r="X58" i="1"/>
  <c r="V147" i="1"/>
  <c r="W147" i="1"/>
  <c r="X147" i="1"/>
  <c r="V175" i="1"/>
  <c r="W175" i="1"/>
  <c r="X175" i="1"/>
  <c r="V189" i="1"/>
  <c r="W189" i="1"/>
  <c r="X189" i="1"/>
  <c r="V218" i="1"/>
  <c r="W218" i="1"/>
  <c r="X218" i="1"/>
  <c r="V247" i="1"/>
  <c r="W247" i="1"/>
  <c r="X247" i="1"/>
  <c r="V261" i="1"/>
  <c r="W261" i="1"/>
  <c r="X261" i="1"/>
  <c r="V132" i="1"/>
  <c r="W132" i="1"/>
  <c r="X132" i="1"/>
  <c r="V203" i="1"/>
  <c r="W203" i="1"/>
  <c r="X203" i="1"/>
  <c r="V73" i="1"/>
  <c r="W73" i="1"/>
  <c r="X73" i="1"/>
  <c r="V88" i="1"/>
  <c r="W88" i="1"/>
  <c r="X88" i="1"/>
  <c r="V103" i="1"/>
  <c r="W103" i="1"/>
  <c r="X103" i="1"/>
  <c r="V117" i="1"/>
  <c r="W117" i="1"/>
  <c r="X117" i="1"/>
  <c r="Y117" i="1" s="1"/>
  <c r="V160" i="1"/>
  <c r="W160" i="1"/>
  <c r="X160" i="1"/>
  <c r="Y160" i="1" s="1"/>
  <c r="V233" i="1"/>
  <c r="W233" i="1"/>
  <c r="X233" i="1"/>
  <c r="V275" i="1"/>
  <c r="W275" i="1"/>
  <c r="X275" i="1"/>
  <c r="V2" i="1"/>
  <c r="W2" i="1"/>
  <c r="X2" i="1"/>
  <c r="Y2" i="1" s="1"/>
  <c r="V31" i="1"/>
  <c r="W31" i="1"/>
  <c r="X31" i="1"/>
  <c r="Y31" i="1" s="1"/>
  <c r="V17" i="1"/>
  <c r="W17" i="1"/>
  <c r="X17" i="1"/>
  <c r="V45" i="1"/>
  <c r="W45" i="1"/>
  <c r="X45" i="1"/>
  <c r="V148" i="1"/>
  <c r="W148" i="1"/>
  <c r="X148" i="1"/>
  <c r="Y148" i="1" s="1"/>
  <c r="V176" i="1"/>
  <c r="W176" i="1"/>
  <c r="X176" i="1"/>
  <c r="Y176" i="1" s="1"/>
  <c r="V190" i="1"/>
  <c r="W190" i="1"/>
  <c r="X190" i="1"/>
  <c r="V219" i="1"/>
  <c r="W219" i="1"/>
  <c r="X219" i="1"/>
  <c r="V248" i="1"/>
  <c r="W248" i="1"/>
  <c r="X248" i="1"/>
  <c r="Y248" i="1" s="1"/>
  <c r="V262" i="1"/>
  <c r="W262" i="1"/>
  <c r="X262" i="1"/>
  <c r="Y262" i="1" s="1"/>
  <c r="V59" i="1"/>
  <c r="W59" i="1"/>
  <c r="X59" i="1"/>
  <c r="V133" i="1"/>
  <c r="W133" i="1"/>
  <c r="X133" i="1"/>
  <c r="V3" i="1"/>
  <c r="W3" i="1"/>
  <c r="X3" i="1"/>
  <c r="Y3" i="1" s="1"/>
  <c r="V32" i="1"/>
  <c r="W32" i="1"/>
  <c r="X32" i="1"/>
  <c r="Y32" i="1" s="1"/>
  <c r="V74" i="1"/>
  <c r="W74" i="1"/>
  <c r="X74" i="1"/>
  <c r="V89" i="1"/>
  <c r="W89" i="1"/>
  <c r="X89" i="1"/>
  <c r="V104" i="1"/>
  <c r="W104" i="1"/>
  <c r="X104" i="1"/>
  <c r="Y104" i="1" s="1"/>
  <c r="V204" i="1"/>
  <c r="W204" i="1"/>
  <c r="X204" i="1"/>
  <c r="Y204" i="1" s="1"/>
  <c r="V118" i="1"/>
  <c r="W118" i="1"/>
  <c r="X118" i="1"/>
  <c r="V161" i="1"/>
  <c r="W161" i="1"/>
  <c r="X161" i="1"/>
  <c r="V234" i="1"/>
  <c r="W234" i="1"/>
  <c r="X234" i="1"/>
  <c r="Y234" i="1" s="1"/>
  <c r="V276" i="1"/>
  <c r="W276" i="1"/>
  <c r="X276" i="1"/>
  <c r="Y276" i="1" s="1"/>
  <c r="V263" i="1"/>
  <c r="W263" i="1"/>
  <c r="X263" i="1"/>
  <c r="V4" i="1"/>
  <c r="W4" i="1"/>
  <c r="X4" i="1"/>
  <c r="V90" i="1"/>
  <c r="W90" i="1"/>
  <c r="X90" i="1"/>
  <c r="Y90" i="1" s="1"/>
  <c r="V119" i="1"/>
  <c r="W119" i="1"/>
  <c r="X119" i="1"/>
  <c r="Y119" i="1" s="1"/>
  <c r="V134" i="1"/>
  <c r="W134" i="1"/>
  <c r="X134" i="1"/>
  <c r="V162" i="1"/>
  <c r="W162" i="1"/>
  <c r="X162" i="1"/>
  <c r="V177" i="1"/>
  <c r="W177" i="1"/>
  <c r="X177" i="1"/>
  <c r="Y177" i="1" s="1"/>
  <c r="V249" i="1"/>
  <c r="W249" i="1"/>
  <c r="X249" i="1"/>
  <c r="Y249" i="1" s="1"/>
  <c r="V264" i="1"/>
  <c r="W264" i="1"/>
  <c r="X264" i="1"/>
  <c r="V60" i="1"/>
  <c r="W60" i="1"/>
  <c r="X60" i="1"/>
  <c r="V235" i="1"/>
  <c r="W235" i="1"/>
  <c r="X235" i="1"/>
  <c r="V46" i="1"/>
  <c r="W46" i="1"/>
  <c r="X46" i="1"/>
  <c r="V105" i="1"/>
  <c r="W105" i="1"/>
  <c r="X105" i="1"/>
  <c r="V205" i="1"/>
  <c r="W205" i="1"/>
  <c r="X205" i="1"/>
  <c r="V277" i="1"/>
  <c r="W277" i="1"/>
  <c r="X277" i="1"/>
  <c r="V191" i="1"/>
  <c r="W191" i="1"/>
  <c r="X191" i="1"/>
  <c r="V220" i="1"/>
  <c r="W220" i="1"/>
  <c r="X220" i="1"/>
  <c r="V18" i="1"/>
  <c r="W18" i="1"/>
  <c r="X18" i="1"/>
  <c r="V33" i="1"/>
  <c r="W33" i="1"/>
  <c r="X33" i="1"/>
  <c r="V75" i="1"/>
  <c r="W75" i="1"/>
  <c r="X75" i="1"/>
  <c r="V149" i="1"/>
  <c r="Z149" i="1" s="1"/>
  <c r="W149" i="1"/>
  <c r="X149" i="1"/>
  <c r="V61" i="1"/>
  <c r="W61" i="1"/>
  <c r="X61" i="1"/>
  <c r="V76" i="1"/>
  <c r="W76" i="1"/>
  <c r="X76" i="1"/>
  <c r="V91" i="1"/>
  <c r="W91" i="1"/>
  <c r="X91" i="1"/>
  <c r="V120" i="1"/>
  <c r="W120" i="1"/>
  <c r="X120" i="1"/>
  <c r="V206" i="1"/>
  <c r="W206" i="1"/>
  <c r="X206" i="1"/>
  <c r="V221" i="1"/>
  <c r="W221" i="1"/>
  <c r="X221" i="1"/>
  <c r="V19" i="1"/>
  <c r="W19" i="1"/>
  <c r="X19" i="1"/>
  <c r="V163" i="1"/>
  <c r="W163" i="1"/>
  <c r="X163" i="1"/>
  <c r="V278" i="1"/>
  <c r="W278" i="1"/>
  <c r="X278" i="1"/>
  <c r="V135" i="1"/>
  <c r="W135" i="1"/>
  <c r="X135" i="1"/>
  <c r="V192" i="1"/>
  <c r="W192" i="1"/>
  <c r="X192" i="1"/>
  <c r="V5" i="1"/>
  <c r="W5" i="1"/>
  <c r="X5" i="1"/>
  <c r="V47" i="1"/>
  <c r="W47" i="1"/>
  <c r="X47" i="1"/>
  <c r="V178" i="1"/>
  <c r="W178" i="1"/>
  <c r="X178" i="1"/>
  <c r="V250" i="1"/>
  <c r="W250" i="1"/>
  <c r="X250" i="1"/>
  <c r="V265" i="1"/>
  <c r="W265" i="1"/>
  <c r="X265" i="1"/>
  <c r="V106" i="1"/>
  <c r="W106" i="1"/>
  <c r="X106" i="1"/>
  <c r="V236" i="1"/>
  <c r="W236" i="1"/>
  <c r="X236" i="1"/>
  <c r="V20" i="1"/>
  <c r="W20" i="1"/>
  <c r="X20" i="1"/>
  <c r="V62" i="1"/>
  <c r="W62" i="1"/>
  <c r="X62" i="1"/>
  <c r="V92" i="1"/>
  <c r="W92" i="1"/>
  <c r="X92" i="1"/>
  <c r="V136" i="1"/>
  <c r="W136" i="1"/>
  <c r="X136" i="1"/>
  <c r="V207" i="1"/>
  <c r="W207" i="1"/>
  <c r="X207" i="1"/>
  <c r="V222" i="1"/>
  <c r="W222" i="1"/>
  <c r="X222" i="1"/>
  <c r="V279" i="1"/>
  <c r="W279" i="1"/>
  <c r="X279" i="1"/>
  <c r="V77" i="1"/>
  <c r="W77" i="1"/>
  <c r="X77" i="1"/>
  <c r="V164" i="1"/>
  <c r="W164" i="1"/>
  <c r="X164" i="1"/>
  <c r="V121" i="1"/>
  <c r="W121" i="1"/>
  <c r="X121" i="1"/>
  <c r="V137" i="1"/>
  <c r="W137" i="1"/>
  <c r="X137" i="1"/>
  <c r="V299" i="1"/>
  <c r="W299" i="1"/>
  <c r="X299" i="1"/>
  <c r="V335" i="1"/>
  <c r="W335" i="1"/>
  <c r="X335" i="1"/>
  <c r="V290" i="1"/>
  <c r="W290" i="1"/>
  <c r="X290" i="1"/>
  <c r="V300" i="1"/>
  <c r="W300" i="1"/>
  <c r="X300" i="1"/>
  <c r="V305" i="1"/>
  <c r="W305" i="1"/>
  <c r="X305" i="1"/>
  <c r="V322" i="1"/>
  <c r="W322" i="1"/>
  <c r="X322" i="1"/>
  <c r="V336" i="1"/>
  <c r="W336" i="1"/>
  <c r="X336" i="1"/>
  <c r="V345" i="1"/>
  <c r="W345" i="1"/>
  <c r="X345" i="1"/>
  <c r="V350" i="1"/>
  <c r="W350" i="1"/>
  <c r="X350" i="1"/>
  <c r="Y350" i="1" s="1"/>
  <c r="V363" i="1"/>
  <c r="W363" i="1"/>
  <c r="X363" i="1"/>
  <c r="V368" i="1"/>
  <c r="W368" i="1"/>
  <c r="X368" i="1"/>
  <c r="V373" i="1"/>
  <c r="W373" i="1"/>
  <c r="X373" i="1"/>
  <c r="V310" i="1"/>
  <c r="W310" i="1"/>
  <c r="X310" i="1"/>
  <c r="Y310" i="1" s="1"/>
  <c r="V314" i="1"/>
  <c r="W314" i="1"/>
  <c r="X314" i="1"/>
  <c r="V327" i="1"/>
  <c r="W327" i="1"/>
  <c r="X327" i="1"/>
  <c r="V331" i="1"/>
  <c r="W331" i="1"/>
  <c r="X331" i="1"/>
  <c r="V341" i="1"/>
  <c r="W341" i="1"/>
  <c r="X341" i="1"/>
  <c r="Y341" i="1" s="1"/>
  <c r="V346" i="1"/>
  <c r="W346" i="1"/>
  <c r="X346" i="1"/>
  <c r="V351" i="1"/>
  <c r="W351" i="1"/>
  <c r="X351" i="1"/>
  <c r="V359" i="1"/>
  <c r="W359" i="1"/>
  <c r="X359" i="1"/>
  <c r="V364" i="1"/>
  <c r="W364" i="1"/>
  <c r="X364" i="1"/>
  <c r="Y364" i="1" s="1"/>
  <c r="V378" i="1"/>
  <c r="W378" i="1"/>
  <c r="X378" i="1"/>
  <c r="V291" i="1"/>
  <c r="W291" i="1"/>
  <c r="X291" i="1"/>
  <c r="V295" i="1"/>
  <c r="W295" i="1"/>
  <c r="X295" i="1"/>
  <c r="V301" i="1"/>
  <c r="W301" i="1"/>
  <c r="X301" i="1"/>
  <c r="Y301" i="1" s="1"/>
  <c r="V306" i="1"/>
  <c r="W306" i="1"/>
  <c r="X306" i="1"/>
  <c r="V318" i="1"/>
  <c r="W318" i="1"/>
  <c r="X318" i="1"/>
  <c r="V323" i="1"/>
  <c r="W323" i="1"/>
  <c r="X323" i="1"/>
  <c r="V337" i="1"/>
  <c r="W337" i="1"/>
  <c r="X337" i="1"/>
  <c r="Y337" i="1" s="1"/>
  <c r="V355" i="1"/>
  <c r="W355" i="1"/>
  <c r="X355" i="1"/>
  <c r="V369" i="1"/>
  <c r="W369" i="1"/>
  <c r="X369" i="1"/>
  <c r="V374" i="1"/>
  <c r="W374" i="1"/>
  <c r="X374" i="1"/>
  <c r="V311" i="1"/>
  <c r="W311" i="1"/>
  <c r="X311" i="1"/>
  <c r="Y311" i="1" s="1"/>
  <c r="V315" i="1"/>
  <c r="W315" i="1"/>
  <c r="X315" i="1"/>
  <c r="V328" i="1"/>
  <c r="Z328" i="1" s="1"/>
  <c r="W328" i="1"/>
  <c r="X328" i="1"/>
  <c r="V332" i="1"/>
  <c r="W332" i="1"/>
  <c r="X332" i="1"/>
  <c r="V342" i="1"/>
  <c r="W342" i="1"/>
  <c r="X342" i="1"/>
  <c r="Y342" i="1" s="1"/>
  <c r="V347" i="1"/>
  <c r="W347" i="1"/>
  <c r="X347" i="1"/>
  <c r="V352" i="1"/>
  <c r="W352" i="1"/>
  <c r="X352" i="1"/>
  <c r="V360" i="1"/>
  <c r="W360" i="1"/>
  <c r="X360" i="1"/>
  <c r="V365" i="1"/>
  <c r="W365" i="1"/>
  <c r="X365" i="1"/>
  <c r="Y365" i="1" s="1"/>
  <c r="V379" i="1"/>
  <c r="W379" i="1"/>
  <c r="X379" i="1"/>
  <c r="V292" i="1"/>
  <c r="W292" i="1"/>
  <c r="X292" i="1"/>
  <c r="V296" i="1"/>
  <c r="W296" i="1"/>
  <c r="X296" i="1"/>
  <c r="V302" i="1"/>
  <c r="W302" i="1"/>
  <c r="X302" i="1"/>
  <c r="Y302" i="1" s="1"/>
  <c r="V307" i="1"/>
  <c r="W307" i="1"/>
  <c r="X307" i="1"/>
  <c r="V319" i="1"/>
  <c r="W319" i="1"/>
  <c r="X319" i="1"/>
  <c r="V324" i="1"/>
  <c r="W324" i="1"/>
  <c r="X324" i="1"/>
  <c r="V338" i="1"/>
  <c r="W338" i="1"/>
  <c r="X338" i="1"/>
  <c r="Y338" i="1" s="1"/>
  <c r="V356" i="1"/>
  <c r="W356" i="1"/>
  <c r="X356" i="1"/>
  <c r="V370" i="1"/>
  <c r="W370" i="1"/>
  <c r="X370" i="1"/>
  <c r="V375" i="1"/>
  <c r="W375" i="1"/>
  <c r="X375" i="1"/>
  <c r="V293" i="1"/>
  <c r="W293" i="1"/>
  <c r="X293" i="1"/>
  <c r="Y293" i="1" s="1"/>
  <c r="V303" i="1"/>
  <c r="W303" i="1"/>
  <c r="X303" i="1"/>
  <c r="V308" i="1"/>
  <c r="Z308" i="1" s="1"/>
  <c r="W308" i="1"/>
  <c r="X308" i="1"/>
  <c r="V333" i="1"/>
  <c r="W333" i="1"/>
  <c r="X333" i="1"/>
  <c r="V343" i="1"/>
  <c r="W343" i="1"/>
  <c r="X343" i="1"/>
  <c r="Y343" i="1" s="1"/>
  <c r="V353" i="1"/>
  <c r="W353" i="1"/>
  <c r="X353" i="1"/>
  <c r="V357" i="1"/>
  <c r="W357" i="1"/>
  <c r="X357" i="1"/>
  <c r="V366" i="1"/>
  <c r="W366" i="1"/>
  <c r="X366" i="1"/>
  <c r="V371" i="1"/>
  <c r="W371" i="1"/>
  <c r="X371" i="1"/>
  <c r="Y371" i="1" s="1"/>
  <c r="V380" i="1"/>
  <c r="W380" i="1"/>
  <c r="X380" i="1"/>
  <c r="V297" i="1"/>
  <c r="W297" i="1"/>
  <c r="X297" i="1"/>
  <c r="V312" i="1"/>
  <c r="W312" i="1"/>
  <c r="X312" i="1"/>
  <c r="V316" i="1"/>
  <c r="W316" i="1"/>
  <c r="X316" i="1"/>
  <c r="Y316" i="1" s="1"/>
  <c r="V320" i="1"/>
  <c r="W320" i="1"/>
  <c r="X320" i="1"/>
  <c r="V325" i="1"/>
  <c r="W325" i="1"/>
  <c r="X325" i="1"/>
  <c r="V329" i="1"/>
  <c r="W329" i="1"/>
  <c r="X329" i="1"/>
  <c r="V339" i="1"/>
  <c r="W339" i="1"/>
  <c r="X339" i="1"/>
  <c r="Y339" i="1" s="1"/>
  <c r="V348" i="1"/>
  <c r="W348" i="1"/>
  <c r="X348" i="1"/>
  <c r="V361" i="1"/>
  <c r="Z361" i="1" s="1"/>
  <c r="W361" i="1"/>
  <c r="X361" i="1"/>
  <c r="V376" i="1"/>
  <c r="W376" i="1"/>
  <c r="X376" i="1"/>
  <c r="V294" i="1"/>
  <c r="W294" i="1"/>
  <c r="X294" i="1"/>
  <c r="Y294" i="1" s="1"/>
  <c r="V304" i="1"/>
  <c r="W304" i="1"/>
  <c r="X304" i="1"/>
  <c r="V309" i="1"/>
  <c r="W309" i="1"/>
  <c r="X309" i="1"/>
  <c r="V334" i="1"/>
  <c r="W334" i="1"/>
  <c r="X334" i="1"/>
  <c r="V344" i="1"/>
  <c r="W344" i="1"/>
  <c r="X344" i="1"/>
  <c r="Y344" i="1" s="1"/>
  <c r="V354" i="1"/>
  <c r="W354" i="1"/>
  <c r="X354" i="1"/>
  <c r="V358" i="1"/>
  <c r="Y358" i="1" s="1"/>
  <c r="W358" i="1"/>
  <c r="X358" i="1"/>
  <c r="V367" i="1"/>
  <c r="W367" i="1"/>
  <c r="X367" i="1"/>
  <c r="V372" i="1"/>
  <c r="W372" i="1"/>
  <c r="X372" i="1"/>
  <c r="V381" i="1"/>
  <c r="W381" i="1"/>
  <c r="X381" i="1"/>
  <c r="V298" i="1"/>
  <c r="W298" i="1"/>
  <c r="X298" i="1"/>
  <c r="V313" i="1"/>
  <c r="W313" i="1"/>
  <c r="X313" i="1"/>
  <c r="V317" i="1"/>
  <c r="W317" i="1"/>
  <c r="X317" i="1"/>
  <c r="V321" i="1"/>
  <c r="W321" i="1"/>
  <c r="X321" i="1"/>
  <c r="V326" i="1"/>
  <c r="Z326" i="1" s="1"/>
  <c r="W326" i="1"/>
  <c r="X326" i="1"/>
  <c r="V330" i="1"/>
  <c r="W330" i="1"/>
  <c r="X330" i="1"/>
  <c r="V340" i="1"/>
  <c r="W340" i="1"/>
  <c r="X340" i="1"/>
  <c r="V349" i="1"/>
  <c r="W349" i="1"/>
  <c r="X349" i="1"/>
  <c r="V362" i="1"/>
  <c r="W362" i="1"/>
  <c r="X362" i="1"/>
  <c r="V377" i="1"/>
  <c r="W377" i="1"/>
  <c r="X377" i="1"/>
  <c r="X6" i="1"/>
  <c r="W6" i="1"/>
  <c r="V6" i="1"/>
  <c r="Y313" i="1" l="1"/>
  <c r="Z169" i="1"/>
  <c r="Z140" i="1"/>
  <c r="Y9" i="1"/>
  <c r="Y23" i="1"/>
  <c r="Z23" i="1"/>
  <c r="Y109" i="1"/>
  <c r="Y253" i="1"/>
  <c r="Y210" i="1"/>
  <c r="Y50" i="1"/>
  <c r="Z50" i="1"/>
  <c r="Y224" i="1"/>
  <c r="Y94" i="1"/>
  <c r="Y238" i="1"/>
  <c r="Y194" i="1"/>
  <c r="Z194" i="1"/>
  <c r="Y35" i="1"/>
  <c r="Y223" i="1"/>
  <c r="Y48" i="1"/>
  <c r="Z165" i="1"/>
  <c r="Y165" i="1"/>
  <c r="Y237" i="1"/>
  <c r="Z313" i="1"/>
  <c r="Z334" i="1"/>
  <c r="Z329" i="1"/>
  <c r="Z295" i="1"/>
  <c r="Z92" i="1"/>
  <c r="Z60" i="1"/>
  <c r="Z275" i="1"/>
  <c r="Z288" i="1"/>
  <c r="Z157" i="1"/>
  <c r="Z155" i="1"/>
  <c r="Y6" i="1"/>
  <c r="Y264" i="1"/>
  <c r="Y134" i="1"/>
  <c r="Y263" i="1"/>
  <c r="Y118" i="1"/>
  <c r="Y74" i="1"/>
  <c r="Y59" i="1"/>
  <c r="Y190" i="1"/>
  <c r="Y17" i="1"/>
  <c r="Y233" i="1"/>
  <c r="Y37" i="1"/>
  <c r="Y80" i="1"/>
  <c r="Y124" i="1"/>
  <c r="Y36" i="1"/>
  <c r="Y239" i="1"/>
  <c r="Y139" i="1"/>
  <c r="Y267" i="1"/>
  <c r="Y123" i="1"/>
  <c r="Y281" i="1"/>
  <c r="Y209" i="1"/>
  <c r="Y49" i="1"/>
  <c r="Y78" i="1"/>
  <c r="Y107" i="1"/>
  <c r="Y179" i="1"/>
  <c r="Y251" i="1"/>
  <c r="Z362" i="1"/>
  <c r="Z298" i="1"/>
  <c r="Z358" i="1"/>
  <c r="Z309" i="1"/>
  <c r="Z325" i="1"/>
  <c r="Z297" i="1"/>
  <c r="Z357" i="1"/>
  <c r="Z370" i="1"/>
  <c r="Z351" i="1"/>
  <c r="Z290" i="1"/>
  <c r="Z265" i="1"/>
  <c r="Z134" i="1"/>
  <c r="Z59" i="1"/>
  <c r="Z88" i="1"/>
  <c r="Z15" i="1"/>
  <c r="Z145" i="1"/>
  <c r="Z287" i="1"/>
  <c r="Z228" i="1"/>
  <c r="Z197" i="1"/>
  <c r="Z97" i="1"/>
  <c r="Z65" i="1"/>
  <c r="Z180" i="1"/>
  <c r="Z280" i="1"/>
  <c r="Z377" i="1"/>
  <c r="Z330" i="1"/>
  <c r="Z367" i="1"/>
  <c r="Z376" i="1"/>
  <c r="Z360" i="1"/>
  <c r="Z345" i="1"/>
  <c r="Z206" i="1"/>
  <c r="Z89" i="1"/>
  <c r="Z44" i="1"/>
  <c r="Z131" i="1"/>
  <c r="Z128" i="1"/>
  <c r="Z12" i="1"/>
  <c r="Y317" i="1"/>
  <c r="Y372" i="1"/>
  <c r="Y334" i="1"/>
  <c r="Y376" i="1"/>
  <c r="Y329" i="1"/>
  <c r="Y312" i="1"/>
  <c r="Y366" i="1"/>
  <c r="Y333" i="1"/>
  <c r="Y375" i="1"/>
  <c r="Y324" i="1"/>
  <c r="Y296" i="1"/>
  <c r="Y360" i="1"/>
  <c r="Y332" i="1"/>
  <c r="Y374" i="1"/>
  <c r="Y323" i="1"/>
  <c r="Y295" i="1"/>
  <c r="Y359" i="1"/>
  <c r="Y331" i="1"/>
  <c r="Z314" i="1"/>
  <c r="Y373" i="1"/>
  <c r="Y345" i="1"/>
  <c r="Y300" i="1"/>
  <c r="Y137" i="1"/>
  <c r="Y279" i="1"/>
  <c r="Y162" i="1"/>
  <c r="Z276" i="1"/>
  <c r="Y161" i="1"/>
  <c r="Y89" i="1"/>
  <c r="Y133" i="1"/>
  <c r="Y45" i="1"/>
  <c r="Y275" i="1"/>
  <c r="Z158" i="1"/>
  <c r="Z198" i="1"/>
  <c r="Y95" i="1"/>
  <c r="Y152" i="1"/>
  <c r="Y225" i="1"/>
  <c r="Y282" i="1"/>
  <c r="Z282" i="1"/>
  <c r="Y167" i="1"/>
  <c r="Y22" i="1"/>
  <c r="Y151" i="1"/>
  <c r="Y64" i="1"/>
  <c r="Y252" i="1"/>
  <c r="Y138" i="1"/>
  <c r="Y208" i="1"/>
  <c r="Y150" i="1"/>
  <c r="Y21" i="1"/>
  <c r="Y266" i="1"/>
  <c r="Y63" i="1"/>
  <c r="Z307" i="1"/>
  <c r="Z355" i="1"/>
  <c r="Z164" i="1"/>
  <c r="Z192" i="1"/>
  <c r="Z191" i="1"/>
  <c r="Z176" i="1"/>
  <c r="Z247" i="1"/>
  <c r="Z72" i="1"/>
  <c r="Z200" i="1"/>
  <c r="Z85" i="1"/>
  <c r="Z257" i="1"/>
  <c r="Z255" i="1"/>
  <c r="Z182" i="1"/>
  <c r="Z81" i="1"/>
  <c r="Z64" i="1"/>
  <c r="Z150" i="1"/>
  <c r="Z312" i="1"/>
  <c r="Z366" i="1"/>
  <c r="Z333" i="1"/>
  <c r="Z375" i="1"/>
  <c r="Z324" i="1"/>
  <c r="Z296" i="1"/>
  <c r="Z332" i="1"/>
  <c r="Z374" i="1"/>
  <c r="Z323" i="1"/>
  <c r="Z359" i="1"/>
  <c r="Z331" i="1"/>
  <c r="Z373" i="1"/>
  <c r="Z300" i="1"/>
  <c r="Z137" i="1"/>
  <c r="Z279" i="1"/>
  <c r="Z106" i="1"/>
  <c r="Z47" i="1"/>
  <c r="Z278" i="1"/>
  <c r="Z61" i="1"/>
  <c r="Z18" i="1"/>
  <c r="Z205" i="1"/>
  <c r="Z162" i="1"/>
  <c r="Z4" i="1"/>
  <c r="Z161" i="1"/>
  <c r="Z133" i="1"/>
  <c r="Z219" i="1"/>
  <c r="Z45" i="1"/>
  <c r="Z103" i="1"/>
  <c r="Z132" i="1"/>
  <c r="Z189" i="1"/>
  <c r="Z30" i="1"/>
  <c r="Z202" i="1"/>
  <c r="Z289" i="1"/>
  <c r="Z43" i="1"/>
  <c r="Z201" i="1"/>
  <c r="Z56" i="1"/>
  <c r="Z216" i="1"/>
  <c r="Z71" i="1"/>
  <c r="Z55" i="1"/>
  <c r="Z28" i="1"/>
  <c r="Z144" i="1"/>
  <c r="Z70" i="1"/>
  <c r="Z143" i="1"/>
  <c r="Z214" i="1"/>
  <c r="Z113" i="1"/>
  <c r="Z242" i="1"/>
  <c r="Z83" i="1"/>
  <c r="Z98" i="1"/>
  <c r="Z11" i="1"/>
  <c r="Z25" i="1"/>
  <c r="Z67" i="1"/>
  <c r="Z111" i="1"/>
  <c r="Z10" i="1"/>
  <c r="Z24" i="1"/>
  <c r="Z125" i="1"/>
  <c r="Z110" i="1"/>
  <c r="Z9" i="1"/>
  <c r="Z109" i="1"/>
  <c r="Z253" i="1"/>
  <c r="Z210" i="1"/>
  <c r="Z224" i="1"/>
  <c r="Z94" i="1"/>
  <c r="Z238" i="1"/>
  <c r="Z35" i="1"/>
  <c r="Z223" i="1"/>
  <c r="Z48" i="1"/>
  <c r="Z237" i="1"/>
  <c r="Z319" i="1"/>
  <c r="Z292" i="1"/>
  <c r="Z352" i="1"/>
  <c r="Z369" i="1"/>
  <c r="Z318" i="1"/>
  <c r="Z291" i="1"/>
  <c r="Z327" i="1"/>
  <c r="Z368" i="1"/>
  <c r="Z336" i="1"/>
  <c r="Z121" i="1"/>
  <c r="Z222" i="1"/>
  <c r="Z62" i="1"/>
  <c r="Z5" i="1"/>
  <c r="Z163" i="1"/>
  <c r="Z120" i="1"/>
  <c r="Z220" i="1"/>
  <c r="Z105" i="1"/>
  <c r="Z264" i="1"/>
  <c r="Z263" i="1"/>
  <c r="Z118" i="1"/>
  <c r="Z74" i="1"/>
  <c r="Z190" i="1"/>
  <c r="Z17" i="1"/>
  <c r="Z233" i="1"/>
  <c r="Z261" i="1"/>
  <c r="Z175" i="1"/>
  <c r="Z16" i="1"/>
  <c r="Z188" i="1"/>
  <c r="Z246" i="1"/>
  <c r="Z116" i="1"/>
  <c r="Z187" i="1"/>
  <c r="Z42" i="1"/>
  <c r="Z173" i="1"/>
  <c r="Z273" i="1"/>
  <c r="Z41" i="1"/>
  <c r="Z114" i="1"/>
  <c r="Z129" i="1"/>
  <c r="Z286" i="1"/>
  <c r="Z243" i="1"/>
  <c r="Z272" i="1"/>
  <c r="Z99" i="1"/>
  <c r="Z285" i="1"/>
  <c r="Z68" i="1"/>
  <c r="Z271" i="1"/>
  <c r="Z53" i="1"/>
  <c r="Z270" i="1"/>
  <c r="Z52" i="1"/>
  <c r="Z284" i="1"/>
  <c r="Z226" i="1"/>
  <c r="Z269" i="1"/>
  <c r="Z66" i="1"/>
  <c r="Z96" i="1"/>
  <c r="Z268" i="1"/>
  <c r="Z181" i="1"/>
  <c r="Z8" i="1"/>
  <c r="Z195" i="1"/>
  <c r="Z108" i="1"/>
  <c r="Z79" i="1"/>
  <c r="Z7" i="1"/>
  <c r="Z166" i="1"/>
  <c r="Z193" i="1"/>
  <c r="Z34" i="1"/>
  <c r="Z122" i="1"/>
  <c r="Z93" i="1"/>
  <c r="Z349" i="1"/>
  <c r="Z321" i="1"/>
  <c r="Z381" i="1"/>
  <c r="Z354" i="1"/>
  <c r="Z304" i="1"/>
  <c r="Z348" i="1"/>
  <c r="Z320" i="1"/>
  <c r="Z380" i="1"/>
  <c r="Z353" i="1"/>
  <c r="Z303" i="1"/>
  <c r="Z356" i="1"/>
  <c r="Z379" i="1"/>
  <c r="Z347" i="1"/>
  <c r="Z315" i="1"/>
  <c r="Z306" i="1"/>
  <c r="Z378" i="1"/>
  <c r="Z346" i="1"/>
  <c r="Z363" i="1"/>
  <c r="Z322" i="1"/>
  <c r="Z335" i="1"/>
  <c r="Z207" i="1"/>
  <c r="Z20" i="1"/>
  <c r="Z250" i="1"/>
  <c r="Z19" i="1"/>
  <c r="Z91" i="1"/>
  <c r="Z75" i="1"/>
  <c r="Z46" i="1"/>
  <c r="Z249" i="1"/>
  <c r="Z119" i="1"/>
  <c r="Z204" i="1"/>
  <c r="Z32" i="1"/>
  <c r="Z262" i="1"/>
  <c r="Z31" i="1"/>
  <c r="Z160" i="1"/>
  <c r="Z73" i="1"/>
  <c r="Z147" i="1"/>
  <c r="Z159" i="1"/>
  <c r="Z260" i="1"/>
  <c r="Z217" i="1"/>
  <c r="Z102" i="1"/>
  <c r="Z259" i="1"/>
  <c r="Z14" i="1"/>
  <c r="Z29" i="1"/>
  <c r="Z130" i="1"/>
  <c r="Z258" i="1"/>
  <c r="Z13" i="1"/>
  <c r="Z230" i="1"/>
  <c r="Z199" i="1"/>
  <c r="Z229" i="1"/>
  <c r="Z69" i="1"/>
  <c r="Z54" i="1"/>
  <c r="Z170" i="1"/>
  <c r="Z184" i="1"/>
  <c r="Z256" i="1"/>
  <c r="Z39" i="1"/>
  <c r="Z183" i="1"/>
  <c r="Z227" i="1"/>
  <c r="Z241" i="1"/>
  <c r="Z82" i="1"/>
  <c r="Z254" i="1"/>
  <c r="Z51" i="1"/>
  <c r="Z240" i="1"/>
  <c r="Z95" i="1"/>
  <c r="Z152" i="1"/>
  <c r="Z225" i="1"/>
  <c r="Z167" i="1"/>
  <c r="Z22" i="1"/>
  <c r="Z151" i="1"/>
  <c r="Z252" i="1"/>
  <c r="Z138" i="1"/>
  <c r="Z208" i="1"/>
  <c r="Z21" i="1"/>
  <c r="Z266" i="1"/>
  <c r="Z63" i="1"/>
  <c r="Z6" i="1"/>
  <c r="Z340" i="1"/>
  <c r="Z317" i="1"/>
  <c r="Z372" i="1"/>
  <c r="Z344" i="1"/>
  <c r="Z294" i="1"/>
  <c r="Z339" i="1"/>
  <c r="Z316" i="1"/>
  <c r="Z371" i="1"/>
  <c r="Z343" i="1"/>
  <c r="Z293" i="1"/>
  <c r="Z338" i="1"/>
  <c r="Z302" i="1"/>
  <c r="Z365" i="1"/>
  <c r="Z342" i="1"/>
  <c r="Z311" i="1"/>
  <c r="Z337" i="1"/>
  <c r="Z301" i="1"/>
  <c r="Z364" i="1"/>
  <c r="Z341" i="1"/>
  <c r="Z310" i="1"/>
  <c r="Z350" i="1"/>
  <c r="Z305" i="1"/>
  <c r="Z299" i="1"/>
  <c r="Z77" i="1"/>
  <c r="Z136" i="1"/>
  <c r="Z236" i="1"/>
  <c r="Z178" i="1"/>
  <c r="Z135" i="1"/>
  <c r="Z221" i="1"/>
  <c r="Z76" i="1"/>
  <c r="Z33" i="1"/>
  <c r="Z277" i="1"/>
  <c r="Z235" i="1"/>
  <c r="Z177" i="1"/>
  <c r="Z90" i="1"/>
  <c r="Z234" i="1"/>
  <c r="Z104" i="1"/>
  <c r="Z3" i="1"/>
  <c r="Z248" i="1"/>
  <c r="Z148" i="1"/>
  <c r="Z2" i="1"/>
  <c r="Z117" i="1"/>
  <c r="Z203" i="1"/>
  <c r="Z218" i="1"/>
  <c r="Z58" i="1"/>
  <c r="Z146" i="1"/>
  <c r="Z232" i="1"/>
  <c r="Z57" i="1"/>
  <c r="Z174" i="1"/>
  <c r="Z87" i="1"/>
  <c r="Z245" i="1"/>
  <c r="Z115" i="1"/>
  <c r="Z101" i="1"/>
  <c r="Z231" i="1"/>
  <c r="Z86" i="1"/>
  <c r="Z186" i="1"/>
  <c r="Z244" i="1"/>
  <c r="Z215" i="1"/>
  <c r="Z172" i="1"/>
  <c r="Z100" i="1"/>
  <c r="Z171" i="1"/>
  <c r="Z185" i="1"/>
  <c r="Z40" i="1"/>
  <c r="Z156" i="1"/>
  <c r="Z27" i="1"/>
  <c r="Z142" i="1"/>
  <c r="Z127" i="1"/>
  <c r="Z112" i="1"/>
  <c r="Z213" i="1"/>
  <c r="Z26" i="1"/>
  <c r="Z141" i="1"/>
  <c r="Z154" i="1"/>
  <c r="Z212" i="1"/>
  <c r="Z126" i="1"/>
  <c r="Z38" i="1"/>
  <c r="Z153" i="1"/>
  <c r="Z196" i="1"/>
  <c r="Z168" i="1"/>
  <c r="Z211" i="1"/>
  <c r="Z37" i="1"/>
  <c r="Z80" i="1"/>
  <c r="Z124" i="1"/>
  <c r="Z36" i="1"/>
  <c r="Z239" i="1"/>
  <c r="Z139" i="1"/>
  <c r="Z267" i="1"/>
  <c r="Z123" i="1"/>
  <c r="Z281" i="1"/>
  <c r="Z209" i="1"/>
  <c r="Z49" i="1"/>
  <c r="Z78" i="1"/>
  <c r="Z107" i="1"/>
  <c r="Z179" i="1"/>
  <c r="Z251" i="1"/>
  <c r="AD3" i="1"/>
  <c r="Y19" i="1"/>
  <c r="Y75" i="1"/>
  <c r="Y62" i="1"/>
  <c r="Y265" i="1"/>
  <c r="Y5" i="1"/>
  <c r="Y163" i="1"/>
  <c r="Y120" i="1"/>
  <c r="Y149" i="1"/>
  <c r="Y220" i="1"/>
  <c r="Y105" i="1"/>
  <c r="Y88" i="1"/>
  <c r="Y261" i="1"/>
  <c r="Y175" i="1"/>
  <c r="Y16" i="1"/>
  <c r="Y274" i="1"/>
  <c r="Y188" i="1"/>
  <c r="Y246" i="1"/>
  <c r="Y116" i="1"/>
  <c r="Y15" i="1"/>
  <c r="Y187" i="1"/>
  <c r="Y42" i="1"/>
  <c r="Y173" i="1"/>
  <c r="Y145" i="1"/>
  <c r="Y273" i="1"/>
  <c r="Y41" i="1"/>
  <c r="Y114" i="1"/>
  <c r="Y287" i="1"/>
  <c r="Y129" i="1"/>
  <c r="Y286" i="1"/>
  <c r="Y250" i="1"/>
  <c r="Y4" i="1"/>
  <c r="Y362" i="1"/>
  <c r="Y340" i="1"/>
  <c r="Y321" i="1"/>
  <c r="Y380" i="1"/>
  <c r="Y379" i="1"/>
  <c r="Y322" i="1"/>
  <c r="Y164" i="1"/>
  <c r="Y207" i="1"/>
  <c r="Y106" i="1"/>
  <c r="Y47" i="1"/>
  <c r="Y278" i="1"/>
  <c r="Y206" i="1"/>
  <c r="Y61" i="1"/>
  <c r="Y18" i="1"/>
  <c r="Y205" i="1"/>
  <c r="Y60" i="1"/>
  <c r="Y20" i="1"/>
  <c r="Y192" i="1"/>
  <c r="Y91" i="1"/>
  <c r="Y191" i="1"/>
  <c r="Y46" i="1"/>
  <c r="Y219" i="1"/>
  <c r="Y377" i="1"/>
  <c r="Y349" i="1"/>
  <c r="Y330" i="1"/>
  <c r="Y326" i="1"/>
  <c r="Y298" i="1"/>
  <c r="Y381" i="1"/>
  <c r="Y367" i="1"/>
  <c r="Y354" i="1"/>
  <c r="Y304" i="1"/>
  <c r="Y348" i="1"/>
  <c r="Y320" i="1"/>
  <c r="Y353" i="1"/>
  <c r="Y303" i="1"/>
  <c r="Y356" i="1"/>
  <c r="Y307" i="1"/>
  <c r="Y347" i="1"/>
  <c r="Y315" i="1"/>
  <c r="Y355" i="1"/>
  <c r="Y306" i="1"/>
  <c r="Y378" i="1"/>
  <c r="Y346" i="1"/>
  <c r="Y314" i="1"/>
  <c r="Y363" i="1"/>
  <c r="Y335" i="1"/>
  <c r="Y92" i="1"/>
  <c r="Y136" i="1"/>
  <c r="Y236" i="1"/>
  <c r="Y178" i="1"/>
  <c r="Y135" i="1"/>
  <c r="Y221" i="1"/>
  <c r="Y76" i="1"/>
  <c r="Y33" i="1"/>
  <c r="Y277" i="1"/>
  <c r="Y235" i="1"/>
  <c r="Y305" i="1"/>
  <c r="Y299" i="1"/>
  <c r="Y77" i="1"/>
  <c r="Y73" i="1"/>
  <c r="Y247" i="1"/>
  <c r="Y147" i="1"/>
  <c r="Y159" i="1"/>
  <c r="Y260" i="1"/>
  <c r="Y243" i="1"/>
  <c r="Y84" i="1"/>
  <c r="Y285" i="1"/>
  <c r="Y53" i="1"/>
  <c r="Y270" i="1"/>
  <c r="Y52" i="1"/>
  <c r="Y284" i="1"/>
  <c r="Y97" i="1"/>
  <c r="Y226" i="1"/>
  <c r="Y269" i="1"/>
  <c r="Y66" i="1"/>
  <c r="Y283" i="1"/>
  <c r="Y96" i="1"/>
  <c r="Y272" i="1"/>
  <c r="Y99" i="1"/>
  <c r="Y228" i="1"/>
  <c r="Y68" i="1"/>
  <c r="Y271" i="1"/>
  <c r="Y197" i="1"/>
  <c r="Y309" i="1"/>
  <c r="Y361" i="1"/>
  <c r="Y325" i="1"/>
  <c r="Y297" i="1"/>
  <c r="Y357" i="1"/>
  <c r="Y308" i="1"/>
  <c r="Y370" i="1"/>
  <c r="Y319" i="1"/>
  <c r="Y292" i="1"/>
  <c r="Y352" i="1"/>
  <c r="Y328" i="1"/>
  <c r="Y369" i="1"/>
  <c r="Y318" i="1"/>
  <c r="Y291" i="1"/>
  <c r="Y351" i="1"/>
  <c r="Y327" i="1"/>
  <c r="Y368" i="1"/>
  <c r="Y336" i="1"/>
  <c r="Y290" i="1"/>
  <c r="Y121" i="1"/>
  <c r="Y222" i="1"/>
  <c r="Y125" i="1"/>
  <c r="Y110" i="1"/>
  <c r="Y172" i="1"/>
  <c r="Y100" i="1"/>
  <c r="Y171" i="1"/>
  <c r="Y185" i="1"/>
  <c r="Y40" i="1"/>
  <c r="Y156" i="1"/>
  <c r="Y27" i="1"/>
  <c r="Y142" i="1"/>
  <c r="Y127" i="1"/>
  <c r="Y112" i="1"/>
  <c r="Y213" i="1"/>
  <c r="Y26" i="1"/>
  <c r="Y141" i="1"/>
  <c r="Y154" i="1"/>
  <c r="Y212" i="1"/>
  <c r="Y126" i="1"/>
  <c r="Y38" i="1"/>
  <c r="Y153" i="1"/>
  <c r="Y168" i="1"/>
  <c r="Y211" i="1"/>
  <c r="Y72" i="1"/>
  <c r="Y217" i="1"/>
  <c r="Y102" i="1"/>
  <c r="Y259" i="1"/>
  <c r="Y158" i="1"/>
  <c r="Y14" i="1"/>
  <c r="Y29" i="1"/>
  <c r="Y130" i="1"/>
  <c r="Y200" i="1"/>
  <c r="Y258" i="1"/>
  <c r="Y13" i="1"/>
  <c r="Y230" i="1"/>
  <c r="Y85" i="1"/>
  <c r="Y199" i="1"/>
  <c r="Y229" i="1"/>
  <c r="Y69" i="1"/>
  <c r="Y257" i="1"/>
  <c r="Y54" i="1"/>
  <c r="Y170" i="1"/>
  <c r="Y184" i="1"/>
  <c r="Y198" i="1"/>
  <c r="Y256" i="1"/>
  <c r="Y39" i="1"/>
  <c r="Y183" i="1"/>
  <c r="Y255" i="1"/>
  <c r="Y227" i="1"/>
  <c r="Y241" i="1"/>
  <c r="Y82" i="1"/>
  <c r="Y182" i="1"/>
  <c r="Y254" i="1"/>
  <c r="Y51" i="1"/>
  <c r="Y240" i="1"/>
  <c r="Y81" i="1"/>
  <c r="Y103" i="1"/>
  <c r="Y132" i="1"/>
  <c r="Y189" i="1"/>
  <c r="Y44" i="1"/>
  <c r="Y30" i="1"/>
  <c r="Y202" i="1"/>
  <c r="Y289" i="1"/>
  <c r="Y131" i="1"/>
  <c r="Y43" i="1"/>
  <c r="Y201" i="1"/>
  <c r="Y56" i="1"/>
  <c r="Y288" i="1"/>
  <c r="Y216" i="1"/>
  <c r="Y71" i="1"/>
  <c r="Y55" i="1"/>
  <c r="Y157" i="1"/>
  <c r="Y28" i="1"/>
  <c r="Y203" i="1"/>
  <c r="Y218" i="1"/>
  <c r="Y58" i="1"/>
  <c r="Y146" i="1"/>
  <c r="Y232" i="1"/>
  <c r="Y57" i="1"/>
  <c r="Y174" i="1"/>
  <c r="Y87" i="1"/>
  <c r="Y245" i="1"/>
  <c r="Y115" i="1"/>
  <c r="Y101" i="1"/>
  <c r="Y231" i="1"/>
  <c r="Y86" i="1"/>
  <c r="Y186" i="1"/>
  <c r="Y244" i="1"/>
  <c r="Y215" i="1"/>
  <c r="Y144" i="1"/>
  <c r="Y70" i="1"/>
  <c r="Y128" i="1"/>
  <c r="Y143" i="1"/>
  <c r="Y214" i="1"/>
  <c r="Y113" i="1"/>
  <c r="Y12" i="1"/>
  <c r="Y242" i="1"/>
  <c r="Y83" i="1"/>
  <c r="Y98" i="1"/>
  <c r="Y155" i="1"/>
  <c r="Y11" i="1"/>
  <c r="Y25" i="1"/>
  <c r="Y67" i="1"/>
  <c r="Y169" i="1"/>
  <c r="Y111" i="1"/>
  <c r="Y10" i="1"/>
  <c r="Y24" i="1"/>
  <c r="Y140" i="1"/>
  <c r="Y196" i="1"/>
  <c r="AD2" i="1" l="1"/>
  <c r="AE2" i="1"/>
</calcChain>
</file>

<file path=xl/sharedStrings.xml><?xml version="1.0" encoding="utf-8"?>
<sst xmlns="http://schemas.openxmlformats.org/spreadsheetml/2006/main" count="1902" uniqueCount="111">
  <si>
    <t>Liverpool</t>
  </si>
  <si>
    <t>Norwich City</t>
  </si>
  <si>
    <t>AFC Bournemouth</t>
  </si>
  <si>
    <t>Sheffield United</t>
  </si>
  <si>
    <t>Burnley</t>
  </si>
  <si>
    <t>Southampton</t>
  </si>
  <si>
    <t>Crystal Palace</t>
  </si>
  <si>
    <t>Everton</t>
  </si>
  <si>
    <t>Leicester City</t>
  </si>
  <si>
    <t>Wolverhampton Wanderers</t>
  </si>
  <si>
    <t>Tottenham Hotspur</t>
  </si>
  <si>
    <t>Aston Villa</t>
  </si>
  <si>
    <t>Watford</t>
  </si>
  <si>
    <t>Brighton and Hove Albion</t>
  </si>
  <si>
    <t>West Ham United</t>
  </si>
  <si>
    <t>Manchester City</t>
  </si>
  <si>
    <t>Manchester United</t>
  </si>
  <si>
    <t>Chelsea</t>
  </si>
  <si>
    <t>Newcastle United</t>
  </si>
  <si>
    <t>Arsenal</t>
  </si>
  <si>
    <t>Home team</t>
  </si>
  <si>
    <t>date</t>
  </si>
  <si>
    <t>away team</t>
  </si>
  <si>
    <t>TMhome</t>
  </si>
  <si>
    <t>TMaway</t>
  </si>
  <si>
    <t>FTHG</t>
  </si>
  <si>
    <t>FTAG</t>
  </si>
  <si>
    <t>FTR</t>
  </si>
  <si>
    <t>B365H</t>
  </si>
  <si>
    <t>B365D</t>
  </si>
  <si>
    <t>B365A</t>
  </si>
  <si>
    <t>H</t>
  </si>
  <si>
    <t>A</t>
  </si>
  <si>
    <t>D</t>
  </si>
  <si>
    <t>17/08/2019</t>
  </si>
  <si>
    <t>18/08/2019</t>
  </si>
  <si>
    <t>19/08/2019</t>
  </si>
  <si>
    <t>23/08/2019</t>
  </si>
  <si>
    <t>24/08/2019</t>
  </si>
  <si>
    <t>25/08/2019</t>
  </si>
  <si>
    <t>31/08/2019</t>
  </si>
  <si>
    <t>14/09/2019</t>
  </si>
  <si>
    <t>15/09/2019</t>
  </si>
  <si>
    <t>16/09/2019</t>
  </si>
  <si>
    <t>20/09/2019</t>
  </si>
  <si>
    <t>21/09/2019</t>
  </si>
  <si>
    <t>22/09/2019</t>
  </si>
  <si>
    <t>28/09/2019</t>
  </si>
  <si>
    <t>29/09/2019</t>
  </si>
  <si>
    <t>30/09/2019</t>
  </si>
  <si>
    <t>19/10/2019</t>
  </si>
  <si>
    <t>20/10/2019</t>
  </si>
  <si>
    <t>21/10/2019</t>
  </si>
  <si>
    <t>25/10/2019</t>
  </si>
  <si>
    <t>26/10/2019</t>
  </si>
  <si>
    <t>27/10/2019</t>
  </si>
  <si>
    <t>23/11/2019</t>
  </si>
  <si>
    <t>24/11/2019</t>
  </si>
  <si>
    <t>25/11/2019</t>
  </si>
  <si>
    <t>30/11/2019</t>
  </si>
  <si>
    <t>14/12/2019</t>
  </si>
  <si>
    <t>15/12/2019</t>
  </si>
  <si>
    <t>16/12/2019</t>
  </si>
  <si>
    <t>21/12/2019</t>
  </si>
  <si>
    <t>22/12/2019</t>
  </si>
  <si>
    <t>26/12/2019</t>
  </si>
  <si>
    <t>27/12/2019</t>
  </si>
  <si>
    <t>28/12/2019</t>
  </si>
  <si>
    <t>29/12/2019</t>
  </si>
  <si>
    <t>18/01/2020</t>
  </si>
  <si>
    <t>19/01/2020</t>
  </si>
  <si>
    <t>21/01/2020</t>
  </si>
  <si>
    <t>22/01/2020</t>
  </si>
  <si>
    <t>23/01/2020</t>
  </si>
  <si>
    <t>29/01/2020</t>
  </si>
  <si>
    <t>14/02/2020</t>
  </si>
  <si>
    <t>15/02/2020</t>
  </si>
  <si>
    <t>16/02/2020</t>
  </si>
  <si>
    <t>17/02/2020</t>
  </si>
  <si>
    <t>19/02/2020</t>
  </si>
  <si>
    <t>22/02/2020</t>
  </si>
  <si>
    <t>23/02/2020</t>
  </si>
  <si>
    <t>24/02/2020</t>
  </si>
  <si>
    <t>28/02/2020</t>
  </si>
  <si>
    <t>29/02/2020</t>
  </si>
  <si>
    <t>month</t>
  </si>
  <si>
    <t>notplayed</t>
  </si>
  <si>
    <t>day</t>
  </si>
  <si>
    <t>538hpr</t>
  </si>
  <si>
    <t>538dpr</t>
  </si>
  <si>
    <t>538apr</t>
  </si>
  <si>
    <t>year</t>
  </si>
  <si>
    <t>538 Brier</t>
  </si>
  <si>
    <t>B365 Brier</t>
  </si>
  <si>
    <t>B365Hpr</t>
  </si>
  <si>
    <t>B365Dpr</t>
  </si>
  <si>
    <t>B365Apr</t>
  </si>
  <si>
    <t>E(538)</t>
  </si>
  <si>
    <t>E(B365)</t>
  </si>
  <si>
    <t>Row Labels</t>
  </si>
  <si>
    <t>Grand Total</t>
  </si>
  <si>
    <t>Average of H</t>
  </si>
  <si>
    <t>Average of B365Hpr</t>
  </si>
  <si>
    <t>Average of 538hpr</t>
  </si>
  <si>
    <t>h</t>
  </si>
  <si>
    <t>a</t>
  </si>
  <si>
    <t>venue</t>
  </si>
  <si>
    <t>team</t>
  </si>
  <si>
    <t>opponent</t>
  </si>
  <si>
    <t>Bournemouth</t>
  </si>
  <si>
    <t>league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</si>
</sst>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0" xfId="0" applyFill="1" applyBorder="1"/>
    <xf numFmtId="14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2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14" fontId="0" fillId="0" borderId="0" xfId="0" applyNumberFormat="1" applyBorder="1"/>
    <xf numFmtId="2" fontId="0" fillId="0" borderId="0" xfId="0" applyNumberFormat="1" applyAlignment="1">
      <alignment horizontal="center"/>
    </xf>
    <xf numFmtId="2" fontId="0" fillId="0" borderId="0" xfId="0" applyNumberFormat="1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664260717410323E-2"/>
          <c:y val="0.15782407407407409"/>
          <c:w val="0.78469471132622182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Sheet2!$H$4:$H$23</c:f>
              <c:numCache>
                <c:formatCode>General</c:formatCode>
                <c:ptCount val="20"/>
                <c:pt idx="0">
                  <c:v>0.2857142857142857</c:v>
                </c:pt>
                <c:pt idx="1">
                  <c:v>0.46666666666666667</c:v>
                </c:pt>
                <c:pt idx="2">
                  <c:v>0.38461538461538464</c:v>
                </c:pt>
                <c:pt idx="3">
                  <c:v>0.2857142857142857</c:v>
                </c:pt>
                <c:pt idx="4">
                  <c:v>0.46666666666666667</c:v>
                </c:pt>
                <c:pt idx="5">
                  <c:v>0.46666666666666667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1</c:v>
                </c:pt>
                <c:pt idx="10">
                  <c:v>0.69230769230769229</c:v>
                </c:pt>
                <c:pt idx="11">
                  <c:v>0.53333333333333333</c:v>
                </c:pt>
                <c:pt idx="12">
                  <c:v>0.35714285714285715</c:v>
                </c:pt>
                <c:pt idx="13">
                  <c:v>0.2857142857142857</c:v>
                </c:pt>
                <c:pt idx="14">
                  <c:v>0.46666666666666667</c:v>
                </c:pt>
                <c:pt idx="15">
                  <c:v>0.26666666666666666</c:v>
                </c:pt>
                <c:pt idx="16">
                  <c:v>0.5714285714285714</c:v>
                </c:pt>
                <c:pt idx="17">
                  <c:v>0.2857142857142857</c:v>
                </c:pt>
                <c:pt idx="18">
                  <c:v>0.2857142857142857</c:v>
                </c:pt>
                <c:pt idx="19">
                  <c:v>0.33333333333333331</c:v>
                </c:pt>
              </c:numCache>
            </c:numRef>
          </c:xVal>
          <c:yVal>
            <c:numRef>
              <c:f>Sheet2!$I$4:$I$23</c:f>
              <c:numCache>
                <c:formatCode>General</c:formatCode>
                <c:ptCount val="20"/>
                <c:pt idx="0">
                  <c:v>0.32777535011948838</c:v>
                </c:pt>
                <c:pt idx="1">
                  <c:v>0.53880731110846425</c:v>
                </c:pt>
                <c:pt idx="2">
                  <c:v>0.3210882413454958</c:v>
                </c:pt>
                <c:pt idx="3">
                  <c:v>0.40527916672835002</c:v>
                </c:pt>
                <c:pt idx="4">
                  <c:v>0.32926953969943334</c:v>
                </c:pt>
                <c:pt idx="5">
                  <c:v>0.63278237666715664</c:v>
                </c:pt>
                <c:pt idx="6">
                  <c:v>0.3377078496939197</c:v>
                </c:pt>
                <c:pt idx="7">
                  <c:v>0.46771721242524089</c:v>
                </c:pt>
                <c:pt idx="8">
                  <c:v>0.52641863989779769</c:v>
                </c:pt>
                <c:pt idx="9">
                  <c:v>0.72739034748888787</c:v>
                </c:pt>
                <c:pt idx="10">
                  <c:v>0.80159783260408879</c:v>
                </c:pt>
                <c:pt idx="11">
                  <c:v>0.51253019755672546</c:v>
                </c:pt>
                <c:pt idx="12">
                  <c:v>0.2946570988483681</c:v>
                </c:pt>
                <c:pt idx="13">
                  <c:v>0.27159698379678149</c:v>
                </c:pt>
                <c:pt idx="14">
                  <c:v>0.39347647107442912</c:v>
                </c:pt>
                <c:pt idx="15">
                  <c:v>0.40799900217872792</c:v>
                </c:pt>
                <c:pt idx="16">
                  <c:v>0.57392972047363433</c:v>
                </c:pt>
                <c:pt idx="17">
                  <c:v>0.35030455505924502</c:v>
                </c:pt>
                <c:pt idx="18">
                  <c:v>0.3422498371323634</c:v>
                </c:pt>
                <c:pt idx="19">
                  <c:v>0.43675136287299954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36-41A2-B4E1-F24F8E0C9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57192"/>
        <c:axId val="210557520"/>
      </c:scatterChart>
      <c:valAx>
        <c:axId val="21055719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57520"/>
        <c:crosses val="autoZero"/>
        <c:crossBetween val="midCat"/>
        <c:majorUnit val="0.1"/>
      </c:valAx>
      <c:valAx>
        <c:axId val="2105575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57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664260717410323E-2"/>
          <c:y val="0.15782407407407409"/>
          <c:w val="0.78469471132622182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Sheet2!$H$4:$H$23</c:f>
              <c:numCache>
                <c:formatCode>General</c:formatCode>
                <c:ptCount val="20"/>
                <c:pt idx="0">
                  <c:v>0.2857142857142857</c:v>
                </c:pt>
                <c:pt idx="1">
                  <c:v>0.46666666666666667</c:v>
                </c:pt>
                <c:pt idx="2">
                  <c:v>0.38461538461538464</c:v>
                </c:pt>
                <c:pt idx="3">
                  <c:v>0.2857142857142857</c:v>
                </c:pt>
                <c:pt idx="4">
                  <c:v>0.46666666666666667</c:v>
                </c:pt>
                <c:pt idx="5">
                  <c:v>0.46666666666666667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1</c:v>
                </c:pt>
                <c:pt idx="10">
                  <c:v>0.69230769230769229</c:v>
                </c:pt>
                <c:pt idx="11">
                  <c:v>0.53333333333333333</c:v>
                </c:pt>
                <c:pt idx="12">
                  <c:v>0.35714285714285715</c:v>
                </c:pt>
                <c:pt idx="13">
                  <c:v>0.2857142857142857</c:v>
                </c:pt>
                <c:pt idx="14">
                  <c:v>0.46666666666666667</c:v>
                </c:pt>
                <c:pt idx="15">
                  <c:v>0.26666666666666666</c:v>
                </c:pt>
                <c:pt idx="16">
                  <c:v>0.5714285714285714</c:v>
                </c:pt>
                <c:pt idx="17">
                  <c:v>0.2857142857142857</c:v>
                </c:pt>
                <c:pt idx="18">
                  <c:v>0.2857142857142857</c:v>
                </c:pt>
                <c:pt idx="19">
                  <c:v>0.33333333333333331</c:v>
                </c:pt>
              </c:numCache>
            </c:numRef>
          </c:xVal>
          <c:yVal>
            <c:numRef>
              <c:f>Sheet2!$J$4:$J$23</c:f>
              <c:numCache>
                <c:formatCode>General</c:formatCode>
                <c:ptCount val="20"/>
                <c:pt idx="0">
                  <c:v>0.37</c:v>
                </c:pt>
                <c:pt idx="1">
                  <c:v>0.50466666666666671</c:v>
                </c:pt>
                <c:pt idx="2">
                  <c:v>0.3453846153846154</c:v>
                </c:pt>
                <c:pt idx="3">
                  <c:v>0.3992857142857143</c:v>
                </c:pt>
                <c:pt idx="4">
                  <c:v>0.36266666666666664</c:v>
                </c:pt>
                <c:pt idx="5">
                  <c:v>0.65733333333333333</c:v>
                </c:pt>
                <c:pt idx="6">
                  <c:v>0.38333333333333341</c:v>
                </c:pt>
                <c:pt idx="7">
                  <c:v>0.47785714285714287</c:v>
                </c:pt>
                <c:pt idx="8">
                  <c:v>0.51733333333333331</c:v>
                </c:pt>
                <c:pt idx="9">
                  <c:v>0.7593333333333333</c:v>
                </c:pt>
                <c:pt idx="10">
                  <c:v>0.83153846153846156</c:v>
                </c:pt>
                <c:pt idx="11">
                  <c:v>0.51733333333333342</c:v>
                </c:pt>
                <c:pt idx="12">
                  <c:v>0.33857142857142858</c:v>
                </c:pt>
                <c:pt idx="13">
                  <c:v>0.2871428571428572</c:v>
                </c:pt>
                <c:pt idx="14">
                  <c:v>0.37733333333333335</c:v>
                </c:pt>
                <c:pt idx="15">
                  <c:v>0.39533333333333331</c:v>
                </c:pt>
                <c:pt idx="16">
                  <c:v>0.58357142857142874</c:v>
                </c:pt>
                <c:pt idx="17">
                  <c:v>0.38428571428571429</c:v>
                </c:pt>
                <c:pt idx="18">
                  <c:v>0.35928571428571426</c:v>
                </c:pt>
                <c:pt idx="19">
                  <c:v>0.438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EC-45D2-94AD-BF7AC841D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57192"/>
        <c:axId val="210557520"/>
      </c:scatterChart>
      <c:valAx>
        <c:axId val="21055719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57520"/>
        <c:crosses val="autoZero"/>
        <c:crossBetween val="midCat"/>
        <c:majorUnit val="0.1"/>
      </c:valAx>
      <c:valAx>
        <c:axId val="2105575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57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</xdr:row>
      <xdr:rowOff>128587</xdr:rowOff>
    </xdr:from>
    <xdr:to>
      <xdr:col>15</xdr:col>
      <xdr:colOff>542925</xdr:colOff>
      <xdr:row>16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15</xdr:row>
      <xdr:rowOff>180975</xdr:rowOff>
    </xdr:from>
    <xdr:to>
      <xdr:col>15</xdr:col>
      <xdr:colOff>542925</xdr:colOff>
      <xdr:row>30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0.09508</cdr:x>
      <cdr:y>0.16146</cdr:y>
    </cdr:from>
    <cdr:to>
      <cdr:x>0.86885</cdr:x>
      <cdr:y>0.87326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76225" y="442913"/>
          <a:ext cx="2247900" cy="19526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0.09508</cdr:x>
      <cdr:y>0.16146</cdr:y>
    </cdr:from>
    <cdr:to>
      <cdr:x>0.86885</cdr:x>
      <cdr:y>0.87326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76225" y="442913"/>
          <a:ext cx="2247900" cy="19526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zymanski, Stefan" refreshedDate="43944.536456944443" createdVersion="6" refreshedVersion="6" minRefreshableVersion="3" recordCount="288">
  <cacheSource type="worksheet">
    <worksheetSource ref="A1:AA289" sheet="Sheet1"/>
  </cacheSource>
  <cacheFields count="27">
    <cacheField name="date" numFmtId="0">
      <sharedItems containsDate="1" containsMixedTypes="1" minDate="2019-01-09T00:00:00" maxDate="2020-12-02T00:00:00"/>
    </cacheField>
    <cacheField name="Home team" numFmtId="0">
      <sharedItems count="20">
        <s v="AFC Bournemouth"/>
        <s v="Burnley"/>
        <s v="Crystal Palace"/>
        <s v="Tottenham Hotspur"/>
        <s v="Watford"/>
        <s v="West Ham United"/>
        <s v="Leicester City"/>
        <s v="Manchester United"/>
        <s v="Newcastle United"/>
        <s v="Arsenal"/>
        <s v="Aston Villa"/>
        <s v="Brighton and Hove Albion"/>
        <s v="Everton"/>
        <s v="Manchester City"/>
        <s v="Norwich City"/>
        <s v="Southampton"/>
        <s v="Chelsea"/>
        <s v="Sheffield United"/>
        <s v="Wolverhampton Wanderers"/>
        <s v="Liverpool"/>
      </sharedItems>
    </cacheField>
    <cacheField name="away team" numFmtId="0">
      <sharedItems/>
    </cacheField>
    <cacheField name="notplayed" numFmtId="0">
      <sharedItems containsSemiMixedTypes="0" containsString="0" containsNumber="1" containsInteger="1" minValue="0" maxValue="0"/>
    </cacheField>
    <cacheField name="month" numFmtId="0">
      <sharedItems containsSemiMixedTypes="0" containsString="0" containsNumber="1" containsInteger="1" minValue="1" maxValue="12"/>
    </cacheField>
    <cacheField name="day" numFmtId="0">
      <sharedItems containsSemiMixedTypes="0" containsString="0" containsNumber="1" containsInteger="1" minValue="1" maxValue="31"/>
    </cacheField>
    <cacheField name="year" numFmtId="0">
      <sharedItems containsSemiMixedTypes="0" containsString="0" containsNumber="1" containsInteger="1" minValue="2019" maxValue="2020"/>
    </cacheField>
    <cacheField name="FTHG" numFmtId="0">
      <sharedItems containsSemiMixedTypes="0" containsString="0" containsNumber="1" containsInteger="1" minValue="0" maxValue="8"/>
    </cacheField>
    <cacheField name="FTAG" numFmtId="0">
      <sharedItems containsSemiMixedTypes="0" containsString="0" containsNumber="1" containsInteger="1" minValue="0" maxValue="9"/>
    </cacheField>
    <cacheField name="FTR" numFmtId="0">
      <sharedItems/>
    </cacheField>
    <cacheField name="B365H" numFmtId="0">
      <sharedItems containsSemiMixedTypes="0" containsString="0" containsNumber="1" minValue="1.07" maxValue="15"/>
    </cacheField>
    <cacheField name="B365D" numFmtId="0">
      <sharedItems containsSemiMixedTypes="0" containsString="0" containsNumber="1" minValue="3.1" maxValue="13"/>
    </cacheField>
    <cacheField name="B365A" numFmtId="0">
      <sharedItems containsSemiMixedTypes="0" containsString="0" containsNumber="1" minValue="1.1399999999999999" maxValue="26"/>
    </cacheField>
    <cacheField name="B365Hpr" numFmtId="0">
      <sharedItems containsSemiMixedTypes="0" containsString="0" containsNumber="1" minValue="6.2770562770562768E-2" maxValue="0.88587342972268313"/>
    </cacheField>
    <cacheField name="B365Dpr" numFmtId="0">
      <sharedItems containsSemiMixedTypes="0" containsString="0" containsNumber="1" minValue="7.2914197677174691E-2" maxValue="0.30864197530864196"/>
    </cacheField>
    <cacheField name="B365Apr" numFmtId="0">
      <sharedItems containsSemiMixedTypes="0" containsString="0" containsNumber="1" minValue="3.6134903640256961E-2" maxValue="0.8314855875831485"/>
    </cacheField>
    <cacheField name="TMhome" numFmtId="0">
      <sharedItems containsSemiMixedTypes="0" containsString="0" containsNumber="1" minValue="62.33" maxValue="1140"/>
    </cacheField>
    <cacheField name="TMaway" numFmtId="0">
      <sharedItems containsSemiMixedTypes="0" containsString="0" containsNumber="1" minValue="62.33" maxValue="1140"/>
    </cacheField>
    <cacheField name="538hpr" numFmtId="9">
      <sharedItems containsSemiMixedTypes="0" containsString="0" containsNumber="1" minValue="7.0000000000000007E-2" maxValue="0.92"/>
    </cacheField>
    <cacheField name="538dpr" numFmtId="9">
      <sharedItems containsSemiMixedTypes="0" containsString="0" containsNumber="1" minValue="0.01" maxValue="0.79"/>
    </cacheField>
    <cacheField name="538apr" numFmtId="9">
      <sharedItems containsSemiMixedTypes="0" containsString="0" containsNumber="1" minValue="0.03" maxValue="0.75"/>
    </cacheField>
    <cacheField name="H" numFmtId="2">
      <sharedItems containsSemiMixedTypes="0" containsString="0" containsNumber="1" containsInteger="1" minValue="0" maxValue="1"/>
    </cacheField>
    <cacheField name="D" numFmtId="2">
      <sharedItems containsSemiMixedTypes="0" containsString="0" containsNumber="1" containsInteger="1" minValue="0" maxValue="1"/>
    </cacheField>
    <cacheField name="A" numFmtId="2">
      <sharedItems containsSemiMixedTypes="0" containsString="0" containsNumber="1" containsInteger="1" minValue="0" maxValue="1"/>
    </cacheField>
    <cacheField name="538 Brier" numFmtId="2">
      <sharedItems containsSemiMixedTypes="0" containsString="0" containsNumber="1" minValue="1.0399999999999993E-2" maxValue="1.6389"/>
    </cacheField>
    <cacheField name="B365 Brier" numFmtId="165">
      <sharedItems containsSemiMixedTypes="0" containsString="0" containsNumber="1" minValue="2.0039813921502409E-2" maxValue="1.6435457458170166"/>
    </cacheField>
    <cacheField name="E(538)" numFmtId="165">
      <sharedItems containsSemiMixedTypes="0" containsString="0" containsNumber="1" minValue="8.9820799999999947E-3" maxValue="0.147594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">
  <r>
    <d v="2019-10-08T00:00:00"/>
    <x v="0"/>
    <s v="Sheffield United"/>
    <n v="0"/>
    <n v="8"/>
    <n v="10"/>
    <n v="2019"/>
    <n v="1"/>
    <n v="1"/>
    <s v="D"/>
    <n v="1.95"/>
    <n v="3.6"/>
    <n v="3.6"/>
    <n v="0.48"/>
    <n v="0.25999999999999995"/>
    <n v="0.25999999999999995"/>
    <n v="281.7"/>
    <n v="62.33"/>
    <n v="0.55000000000000004"/>
    <n v="0.21"/>
    <n v="0.24"/>
    <n v="0"/>
    <n v="1"/>
    <n v="0"/>
    <n v="0.98420000000000007"/>
    <n v="0.84560000000000002"/>
    <n v="0.12204882"/>
  </r>
  <r>
    <d v="2019-10-08T00:00:00"/>
    <x v="1"/>
    <s v="Southampton"/>
    <n v="0"/>
    <n v="8"/>
    <n v="10"/>
    <n v="2019"/>
    <n v="3"/>
    <n v="0"/>
    <s v="H"/>
    <n v="2.62"/>
    <n v="3.2"/>
    <n v="2.75"/>
    <n v="0.36081840173848861"/>
    <n v="0.29542006642338758"/>
    <n v="0.34376153183812375"/>
    <n v="180.68"/>
    <n v="209.7"/>
    <n v="0.45"/>
    <n v="0.3"/>
    <n v="0.26"/>
    <n v="1"/>
    <n v="0"/>
    <n v="0"/>
    <n v="0.46010000000000006"/>
    <n v="0.61399812197343229"/>
    <n v="0.14237401000000002"/>
  </r>
  <r>
    <d v="2019-10-08T00:00:00"/>
    <x v="2"/>
    <s v="Everton"/>
    <n v="0"/>
    <n v="8"/>
    <n v="10"/>
    <n v="2019"/>
    <n v="0"/>
    <n v="0"/>
    <s v="D"/>
    <n v="3"/>
    <n v="3.25"/>
    <n v="2.37"/>
    <n v="0.31358778625954198"/>
    <n v="0.2894656488549619"/>
    <n v="0.39694656488549618"/>
    <n v="207.5"/>
    <n v="457.2"/>
    <n v="0.36"/>
    <n v="0.38"/>
    <n v="0.26"/>
    <n v="0"/>
    <n v="1"/>
    <n v="0"/>
    <n v="0.58160000000000001"/>
    <n v="0.76076293922265603"/>
    <n v="0.14560928000000001"/>
  </r>
  <r>
    <d v="2019-10-08T00:00:00"/>
    <x v="3"/>
    <s v="Aston Villa"/>
    <n v="0"/>
    <n v="8"/>
    <n v="10"/>
    <n v="2019"/>
    <n v="3"/>
    <n v="1"/>
    <s v="H"/>
    <n v="1.3"/>
    <n v="5.25"/>
    <n v="10"/>
    <n v="0.72589007950224671"/>
    <n v="0.17974421016246109"/>
    <n v="9.4365710335292091E-2"/>
    <n v="881.55"/>
    <n v="140.4"/>
    <n v="0.73"/>
    <n v="0.09"/>
    <n v="0.18"/>
    <n v="1"/>
    <n v="0"/>
    <n v="0"/>
    <n v="0.1134"/>
    <n v="0.11634911688929586"/>
    <n v="6.7341780000000004E-2"/>
  </r>
  <r>
    <d v="2019-10-08T00:00:00"/>
    <x v="4"/>
    <s v="Brighton and Hove Albion"/>
    <n v="0"/>
    <n v="8"/>
    <n v="10"/>
    <n v="2019"/>
    <n v="0"/>
    <n v="3"/>
    <s v="A"/>
    <n v="1.9"/>
    <n v="3.4"/>
    <n v="4"/>
    <n v="0.49168474331164136"/>
    <n v="0.27476500361532902"/>
    <n v="0.23355025307302965"/>
    <n v="214.52"/>
    <n v="180.99"/>
    <n v="0.51"/>
    <n v="0.24"/>
    <n v="0.25"/>
    <n v="0"/>
    <n v="0"/>
    <n v="1"/>
    <n v="0.88019999999999998"/>
    <n v="0.9046949085815833"/>
    <n v="0.13087602000000001"/>
  </r>
  <r>
    <d v="2019-10-08T00:00:00"/>
    <x v="5"/>
    <s v="Manchester City"/>
    <n v="0"/>
    <n v="8"/>
    <n v="10"/>
    <n v="2019"/>
    <n v="0"/>
    <n v="5"/>
    <s v="A"/>
    <n v="12"/>
    <n v="6.5"/>
    <n v="1.22"/>
    <n v="7.885055185442974E-2"/>
    <n v="0.14557024957740877"/>
    <n v="0.77557919856816149"/>
    <n v="299.02999999999997"/>
    <n v="1140"/>
    <n v="0.1"/>
    <n v="0.74"/>
    <n v="0.16"/>
    <n v="0"/>
    <n v="0"/>
    <n v="1"/>
    <n v="1.2631999999999999"/>
    <n v="7.777280320508588E-2"/>
    <n v="6.3181120000000007E-2"/>
  </r>
  <r>
    <d v="2019-11-08T00:00:00"/>
    <x v="6"/>
    <s v="Wolverhampton Wanderers"/>
    <n v="0"/>
    <n v="8"/>
    <n v="11"/>
    <n v="2019"/>
    <n v="0"/>
    <n v="0"/>
    <s v="D"/>
    <n v="2.2000000000000002"/>
    <n v="3.2"/>
    <n v="3.4"/>
    <n v="0.42834645669291332"/>
    <n v="0.29448818897637791"/>
    <n v="0.27716535433070866"/>
    <n v="343.13"/>
    <n v="276.98"/>
    <n v="0.47"/>
    <n v="0.26"/>
    <n v="0.27"/>
    <n v="0"/>
    <n v="1"/>
    <n v="0"/>
    <n v="0.84139999999999993"/>
    <n v="0.75804823609647209"/>
    <n v="0.13791697999999999"/>
  </r>
  <r>
    <d v="2019-11-08T00:00:00"/>
    <x v="7"/>
    <s v="Chelsea"/>
    <n v="0"/>
    <n v="8"/>
    <n v="11"/>
    <n v="2019"/>
    <n v="4"/>
    <n v="0"/>
    <s v="H"/>
    <n v="2.1"/>
    <n v="3.3"/>
    <n v="3.5"/>
    <n v="0.44715447154471538"/>
    <n v="0.28455284552845528"/>
    <n v="0.26829268292682923"/>
    <n v="644.63"/>
    <n v="697.5"/>
    <n v="0.37"/>
    <n v="0.38"/>
    <n v="0.25"/>
    <n v="1"/>
    <n v="0"/>
    <n v="0"/>
    <n v="0.6038"/>
    <n v="0.45858946394342004"/>
    <n v="0.14499921999999998"/>
  </r>
  <r>
    <d v="2019-11-08T00:00:00"/>
    <x v="8"/>
    <s v="Arsenal"/>
    <n v="0"/>
    <n v="8"/>
    <n v="11"/>
    <n v="2019"/>
    <n v="0"/>
    <n v="1"/>
    <s v="A"/>
    <n v="4.5"/>
    <n v="3.75"/>
    <n v="1.72"/>
    <n v="0.20762916465475614"/>
    <n v="0.24915499758570739"/>
    <n v="0.54321583775953652"/>
    <n v="225.97"/>
    <n v="570.38"/>
    <n v="0.31"/>
    <n v="0.45"/>
    <n v="0.25"/>
    <n v="0"/>
    <n v="0"/>
    <n v="1"/>
    <n v="0.86109999999999998"/>
    <n v="0.31383985371088774"/>
    <n v="0.14216571"/>
  </r>
  <r>
    <s v="17/08/2019"/>
    <x v="9"/>
    <s v="Burnley"/>
    <n v="0"/>
    <n v="8"/>
    <n v="17"/>
    <n v="2019"/>
    <n v="2"/>
    <n v="1"/>
    <s v="H"/>
    <n v="1.3"/>
    <n v="5.5"/>
    <n v="10"/>
    <n v="0.73186959414504316"/>
    <n v="0.17298735861610112"/>
    <n v="9.5143047238855624E-2"/>
    <n v="570.38"/>
    <n v="180.68"/>
    <n v="0.64"/>
    <n v="0.16"/>
    <n v="0.21"/>
    <n v="1"/>
    <n v="0"/>
    <n v="0"/>
    <n v="0.1993"/>
    <n v="0.11087074022281457"/>
    <n v="9.8670329999999987E-2"/>
  </r>
  <r>
    <s v="17/08/2019"/>
    <x v="10"/>
    <s v="AFC Bournemouth"/>
    <n v="0"/>
    <n v="8"/>
    <n v="17"/>
    <n v="2019"/>
    <n v="1"/>
    <n v="2"/>
    <s v="A"/>
    <n v="2.2999999999999998"/>
    <n v="3.4"/>
    <n v="3.1"/>
    <n v="0.41349548842683415"/>
    <n v="0.27971753628874069"/>
    <n v="0.30678697528442528"/>
    <n v="140.4"/>
    <n v="281.7"/>
    <n v="0.4"/>
    <n v="0.35"/>
    <n v="0.26"/>
    <n v="0"/>
    <n v="0"/>
    <n v="1"/>
    <n v="0.83010000000000006"/>
    <n v="0.72976471669210519"/>
    <n v="0.14637401"/>
  </r>
  <r>
    <s v="17/08/2019"/>
    <x v="11"/>
    <s v="West Ham United"/>
    <n v="0"/>
    <n v="8"/>
    <n v="17"/>
    <n v="2019"/>
    <n v="1"/>
    <n v="1"/>
    <s v="D"/>
    <n v="2.5499999999999998"/>
    <n v="3.25"/>
    <n v="2.87"/>
    <n v="0.37409509294723969"/>
    <n v="0.2935207652355265"/>
    <n v="0.3323841418172338"/>
    <n v="180.99"/>
    <n v="299.02999999999997"/>
    <n v="0.4"/>
    <n v="0.34"/>
    <n v="0.27"/>
    <n v="0"/>
    <n v="1"/>
    <n v="0"/>
    <n v="0.66849999999999987"/>
    <n v="0.74953926545217897"/>
    <n v="0.14680377"/>
  </r>
  <r>
    <s v="17/08/2019"/>
    <x v="12"/>
    <s v="Watford"/>
    <n v="0"/>
    <n v="8"/>
    <n v="17"/>
    <n v="2019"/>
    <n v="1"/>
    <n v="0"/>
    <s v="H"/>
    <n v="1.72"/>
    <n v="3.8"/>
    <n v="4.75"/>
    <n v="0.5510440835266821"/>
    <n v="0.24941995359628769"/>
    <n v="0.19953596287703013"/>
    <n v="457.2"/>
    <n v="214.52"/>
    <n v="0.59"/>
    <n v="0.18"/>
    <n v="0.23"/>
    <n v="1"/>
    <n v="0"/>
    <n v="0"/>
    <n v="0.25340000000000001"/>
    <n v="0.30358632866963464"/>
    <n v="0.11166578000000002"/>
  </r>
  <r>
    <s v="17/08/2019"/>
    <x v="13"/>
    <s v="Tottenham Hotspur"/>
    <n v="0"/>
    <n v="8"/>
    <n v="17"/>
    <n v="2019"/>
    <n v="2"/>
    <n v="2"/>
    <s v="D"/>
    <n v="1.36"/>
    <n v="5.25"/>
    <n v="8"/>
    <n v="0.69976674441852726"/>
    <n v="0.18127290903032325"/>
    <n v="0.11896034655114963"/>
    <n v="1140"/>
    <n v="881.55"/>
    <n v="0.69"/>
    <n v="0.12"/>
    <n v="0.19"/>
    <n v="0"/>
    <n v="1"/>
    <n v="0"/>
    <n v="1.2866"/>
    <n v="1.1741391101333436"/>
    <n v="8.058978E-2"/>
  </r>
  <r>
    <s v="17/08/2019"/>
    <x v="14"/>
    <s v="Newcastle United"/>
    <n v="0"/>
    <n v="8"/>
    <n v="17"/>
    <n v="2019"/>
    <n v="3"/>
    <n v="1"/>
    <s v="H"/>
    <n v="2.25"/>
    <n v="3.3"/>
    <n v="3.3"/>
    <n v="0.42307692307692313"/>
    <n v="0.28846153846153849"/>
    <n v="0.28846153846153849"/>
    <n v="81.540000000000006"/>
    <n v="225.97"/>
    <n v="0.39"/>
    <n v="0.33"/>
    <n v="0.28000000000000003"/>
    <n v="1"/>
    <n v="0"/>
    <n v="0"/>
    <n v="0.55940000000000001"/>
    <n v="0.49926035502958577"/>
    <n v="0.14612417999999999"/>
  </r>
  <r>
    <s v="17/08/2019"/>
    <x v="15"/>
    <s v="Liverpool"/>
    <n v="0"/>
    <n v="8"/>
    <n v="17"/>
    <n v="2019"/>
    <n v="1"/>
    <n v="2"/>
    <s v="A"/>
    <n v="6.5"/>
    <n v="4.75"/>
    <n v="1.44"/>
    <n v="0.14530005310674457"/>
    <n v="0.19883165161975572"/>
    <n v="0.65586829527349977"/>
    <n v="209.7"/>
    <n v="959.18"/>
    <n v="0.14000000000000001"/>
    <n v="0.67"/>
    <n v="0.19"/>
    <n v="0"/>
    <n v="0"/>
    <n v="1"/>
    <n v="1.1246000000000003"/>
    <n v="0.17907276131662986"/>
    <n v="8.7066579999999991E-2"/>
  </r>
  <r>
    <s v="18/08/2019"/>
    <x v="16"/>
    <s v="Leicester City"/>
    <n v="0"/>
    <n v="8"/>
    <n v="18"/>
    <n v="2019"/>
    <n v="1"/>
    <n v="1"/>
    <s v="D"/>
    <n v="1.7"/>
    <n v="3.75"/>
    <n v="5"/>
    <n v="0.55762081784386619"/>
    <n v="0.25278810408921931"/>
    <n v="0.1895910780669145"/>
    <n v="697.5"/>
    <n v="343.13"/>
    <n v="0.62"/>
    <n v="0.16"/>
    <n v="0.22"/>
    <n v="0"/>
    <n v="1"/>
    <n v="0"/>
    <n v="1.1383999999999999"/>
    <n v="0.90521137076602054"/>
    <n v="0.10301727999999999"/>
  </r>
  <r>
    <s v="18/08/2019"/>
    <x v="17"/>
    <s v="Crystal Palace"/>
    <n v="0"/>
    <n v="8"/>
    <n v="18"/>
    <n v="2019"/>
    <n v="1"/>
    <n v="0"/>
    <s v="H"/>
    <n v="2.5499999999999998"/>
    <n v="3.1"/>
    <n v="2.9"/>
    <n v="0.37011115685467272"/>
    <n v="0.30444627418690817"/>
    <n v="0.32544256895841911"/>
    <n v="62.33"/>
    <n v="207.5"/>
    <n v="0.37"/>
    <n v="0.36"/>
    <n v="0.27"/>
    <n v="1"/>
    <n v="0"/>
    <n v="0"/>
    <n v="0.59939999999999993"/>
    <n v="0.59536035427550427"/>
    <n v="0.14626818"/>
  </r>
  <r>
    <s v="19/08/2019"/>
    <x v="18"/>
    <s v="Manchester United"/>
    <n v="0"/>
    <n v="8"/>
    <n v="19"/>
    <n v="2019"/>
    <n v="1"/>
    <n v="1"/>
    <s v="D"/>
    <n v="3.3"/>
    <n v="3.3"/>
    <n v="2.25"/>
    <n v="0.28846153846153844"/>
    <n v="0.28846153846153844"/>
    <n v="0.42307692307692302"/>
    <n v="276.98"/>
    <n v="644.63"/>
    <n v="0.32"/>
    <n v="0.42"/>
    <n v="0.26"/>
    <n v="0"/>
    <n v="1"/>
    <n v="0"/>
    <n v="0.50640000000000007"/>
    <n v="0.76849112426035504"/>
    <n v="0.14370848"/>
  </r>
  <r>
    <s v="23/08/2019"/>
    <x v="10"/>
    <s v="Everton"/>
    <n v="0"/>
    <n v="8"/>
    <n v="23"/>
    <n v="2019"/>
    <n v="2"/>
    <n v="0"/>
    <s v="H"/>
    <n v="3.25"/>
    <n v="3.5"/>
    <n v="2.15"/>
    <n v="0.29068083051665861"/>
    <n v="0.26991791405118298"/>
    <n v="0.43940125543215836"/>
    <n v="140.4"/>
    <n v="457.2"/>
    <n v="0.3"/>
    <n v="0.42"/>
    <n v="0.27"/>
    <n v="1"/>
    <n v="0"/>
    <n v="0"/>
    <n v="0.73929999999999985"/>
    <n v="0.7690628277976358"/>
    <n v="0.14228937"/>
  </r>
  <r>
    <s v="24/08/2019"/>
    <x v="11"/>
    <s v="Southampton"/>
    <n v="0"/>
    <n v="8"/>
    <n v="24"/>
    <n v="2019"/>
    <n v="0"/>
    <n v="2"/>
    <s v="A"/>
    <n v="2.4"/>
    <n v="3.3"/>
    <n v="3"/>
    <n v="0.39568345323741011"/>
    <n v="0.28776978417266191"/>
    <n v="0.31654676258992803"/>
    <n v="180.99"/>
    <n v="209.7"/>
    <n v="0.41"/>
    <n v="0.32"/>
    <n v="0.27"/>
    <n v="0"/>
    <n v="0"/>
    <n v="1"/>
    <n v="0.80339999999999989"/>
    <n v="0.70648517157497026"/>
    <n v="0.14471378000000001"/>
  </r>
  <r>
    <s v="24/08/2019"/>
    <x v="19"/>
    <s v="Arsenal"/>
    <n v="0"/>
    <n v="8"/>
    <n v="24"/>
    <n v="2019"/>
    <n v="3"/>
    <n v="1"/>
    <s v="H"/>
    <n v="1.5"/>
    <n v="4.5999999999999996"/>
    <n v="6"/>
    <n v="0.63448275862068959"/>
    <n v="0.20689655172413796"/>
    <n v="0.1586206896551724"/>
    <n v="959.18"/>
    <n v="570.38"/>
    <n v="0.66"/>
    <n v="0.15"/>
    <n v="0.19"/>
    <n v="1"/>
    <n v="0"/>
    <n v="0"/>
    <n v="0.17419999999999997"/>
    <n v="0.20156956004756249"/>
    <n v="9.0296819999999986E-2"/>
  </r>
  <r>
    <s v="24/08/2019"/>
    <x v="7"/>
    <s v="Crystal Palace"/>
    <n v="0"/>
    <n v="8"/>
    <n v="24"/>
    <n v="2019"/>
    <n v="1"/>
    <n v="2"/>
    <s v="A"/>
    <n v="1.33"/>
    <n v="5.25"/>
    <n v="9"/>
    <n v="0.71371927042030137"/>
    <n v="0.18080888183980967"/>
    <n v="0.10547184773988898"/>
    <n v="644.63"/>
    <n v="207.5"/>
    <n v="0.64"/>
    <n v="0.15"/>
    <n v="0.21"/>
    <n v="0"/>
    <n v="0"/>
    <n v="1"/>
    <n v="1.0562"/>
    <n v="1.3422676639073381"/>
    <n v="9.6863219999999986E-2"/>
  </r>
  <r>
    <s v="24/08/2019"/>
    <x v="14"/>
    <s v="Chelsea"/>
    <n v="0"/>
    <n v="8"/>
    <n v="24"/>
    <n v="2019"/>
    <n v="2"/>
    <n v="3"/>
    <s v="A"/>
    <n v="4.33"/>
    <n v="3.75"/>
    <n v="1.8"/>
    <n v="0.21928755908581452"/>
    <n v="0.25320403489108717"/>
    <n v="0.52750840602309834"/>
    <n v="81.540000000000006"/>
    <n v="697.5"/>
    <n v="0.21"/>
    <n v="0.55000000000000004"/>
    <n v="0.24"/>
    <n v="0"/>
    <n v="0"/>
    <n v="1"/>
    <n v="0.92420000000000002"/>
    <n v="0.33544762323377475"/>
    <n v="0.12204882"/>
  </r>
  <r>
    <s v="24/08/2019"/>
    <x v="17"/>
    <s v="Leicester City"/>
    <n v="0"/>
    <n v="8"/>
    <n v="24"/>
    <n v="2019"/>
    <n v="1"/>
    <n v="2"/>
    <s v="A"/>
    <n v="3.3"/>
    <n v="3.3"/>
    <n v="2.25"/>
    <n v="0.28846153846153844"/>
    <n v="0.28846153846153844"/>
    <n v="0.42307692307692302"/>
    <n v="62.33"/>
    <n v="343.13"/>
    <n v="0.33"/>
    <n v="0.39"/>
    <n v="0.28000000000000003"/>
    <n v="0"/>
    <n v="0"/>
    <n v="1"/>
    <n v="0.77939999999999998"/>
    <n v="0.49926035502958588"/>
    <n v="0.14612417999999999"/>
  </r>
  <r>
    <s v="24/08/2019"/>
    <x v="4"/>
    <s v="West Ham United"/>
    <n v="0"/>
    <n v="8"/>
    <n v="24"/>
    <n v="2019"/>
    <n v="1"/>
    <n v="3"/>
    <s v="A"/>
    <n v="2.0499999999999998"/>
    <n v="3.5"/>
    <n v="3.5"/>
    <n v="0.46052631578947367"/>
    <n v="0.26973684210526311"/>
    <n v="0.26973684210526311"/>
    <n v="214.52"/>
    <n v="299.02999999999997"/>
    <n v="0.45"/>
    <n v="0.3"/>
    <n v="0.25"/>
    <n v="0"/>
    <n v="0"/>
    <n v="1"/>
    <n v="0.85499999999999998"/>
    <n v="0.81812673130193914"/>
    <n v="0.14051250000000001"/>
  </r>
  <r>
    <s v="25/08/2019"/>
    <x v="0"/>
    <s v="Manchester City"/>
    <n v="0"/>
    <n v="8"/>
    <n v="25"/>
    <n v="2019"/>
    <n v="1"/>
    <n v="3"/>
    <s v="A"/>
    <n v="15"/>
    <n v="7.5"/>
    <n v="1.1599999999999999"/>
    <n v="6.2770562770562768E-2"/>
    <n v="0.12554112554112554"/>
    <n v="0.81168831168831168"/>
    <n v="281.7"/>
    <n v="1140"/>
    <n v="0.09"/>
    <n v="0.77"/>
    <n v="0.14000000000000001"/>
    <n v="0"/>
    <n v="0"/>
    <n v="1"/>
    <n v="1.3405999999999998"/>
    <n v="5.5162009707464252E-2"/>
    <n v="5.2568179999999999E-2"/>
  </r>
  <r>
    <s v="25/08/2019"/>
    <x v="3"/>
    <s v="Newcastle United"/>
    <n v="0"/>
    <n v="8"/>
    <n v="25"/>
    <n v="2019"/>
    <n v="0"/>
    <n v="1"/>
    <s v="A"/>
    <n v="1.2"/>
    <n v="6.5"/>
    <n v="14"/>
    <n v="0.7871972318339101"/>
    <n v="0.1453287197231834"/>
    <n v="6.7474048442906567E-2"/>
    <n v="881.55"/>
    <n v="225.97"/>
    <n v="0.7"/>
    <n v="0.11"/>
    <n v="0.2"/>
    <n v="0"/>
    <n v="0"/>
    <n v="1"/>
    <n v="1.1421000000000001"/>
    <n v="1.510404568910813"/>
    <n v="7.9284410000000027E-2"/>
  </r>
  <r>
    <s v="25/08/2019"/>
    <x v="18"/>
    <s v="Burnley"/>
    <n v="0"/>
    <n v="8"/>
    <n v="25"/>
    <n v="2019"/>
    <n v="1"/>
    <n v="1"/>
    <s v="D"/>
    <n v="1.85"/>
    <n v="3.4"/>
    <n v="4.5"/>
    <n v="0.5114491057997661"/>
    <n v="0.27828848403810807"/>
    <n v="0.21026241016212607"/>
    <n v="276.98"/>
    <n v="180.68"/>
    <n v="0.49"/>
    <n v="0.24"/>
    <n v="0.27"/>
    <n v="0"/>
    <n v="1"/>
    <n v="0"/>
    <n v="0.89059999999999995"/>
    <n v="0.82665798122257861"/>
    <n v="0.13456818000000001"/>
  </r>
  <r>
    <s v="31/08/2019"/>
    <x v="1"/>
    <s v="Liverpool"/>
    <n v="0"/>
    <n v="8"/>
    <n v="31"/>
    <n v="2019"/>
    <n v="0"/>
    <n v="3"/>
    <s v="A"/>
    <n v="9.5"/>
    <n v="5.5"/>
    <n v="1.3"/>
    <n v="9.9651567944250882E-2"/>
    <n v="0.1721254355400697"/>
    <n v="0.72822299651567945"/>
    <n v="180.68"/>
    <n v="959.18"/>
    <n v="0.14000000000000001"/>
    <n v="0.66"/>
    <n v="0.19"/>
    <n v="0"/>
    <n v="0"/>
    <n v="1"/>
    <n v="1.1113000000000002"/>
    <n v="0.11342034017652272"/>
    <n v="8.8536729999999994E-2"/>
  </r>
  <r>
    <s v="31/08/2019"/>
    <x v="16"/>
    <s v="Sheffield United"/>
    <n v="0"/>
    <n v="8"/>
    <n v="31"/>
    <n v="2019"/>
    <n v="2"/>
    <n v="2"/>
    <s v="D"/>
    <n v="1.36"/>
    <n v="4.75"/>
    <n v="9"/>
    <n v="0.69568755085435319"/>
    <n v="0.19918633034987795"/>
    <n v="0.10512611879576893"/>
    <n v="697.5"/>
    <n v="62.33"/>
    <n v="0.74"/>
    <n v="0.08"/>
    <n v="0.18"/>
    <n v="0"/>
    <n v="1"/>
    <n v="0"/>
    <n v="1.4264000000000001"/>
    <n v="1.1363352027652851"/>
    <n v="6.4220479999999996E-2"/>
  </r>
  <r>
    <s v="31/08/2019"/>
    <x v="2"/>
    <s v="Aston Villa"/>
    <n v="0"/>
    <n v="8"/>
    <n v="31"/>
    <n v="2019"/>
    <n v="1"/>
    <n v="0"/>
    <s v="H"/>
    <n v="2.15"/>
    <n v="3.3"/>
    <n v="3.5"/>
    <n v="0.44134505158578524"/>
    <n v="0.28754298815437523"/>
    <n v="0.27111196025983952"/>
    <n v="207.5"/>
    <n v="140.4"/>
    <n v="0.5"/>
    <n v="0.24"/>
    <n v="0.26"/>
    <n v="1"/>
    <n v="0"/>
    <n v="0"/>
    <n v="0.37519999999999998"/>
    <n v="0.46827801642036887"/>
    <n v="0.13278752000000002"/>
  </r>
  <r>
    <s v="31/08/2019"/>
    <x v="6"/>
    <s v="AFC Bournemouth"/>
    <n v="0"/>
    <n v="8"/>
    <n v="31"/>
    <n v="2019"/>
    <n v="3"/>
    <n v="1"/>
    <s v="H"/>
    <n v="1.7"/>
    <n v="4"/>
    <n v="4.75"/>
    <n v="0.56088560885608862"/>
    <n v="0.23837638376383766"/>
    <n v="0.2007380073800738"/>
    <n v="343.13"/>
    <n v="281.7"/>
    <n v="0.53"/>
    <n v="0.23"/>
    <n v="0.24"/>
    <n v="1"/>
    <n v="0"/>
    <n v="0"/>
    <n v="0.33139999999999997"/>
    <n v="0.28994049645293496"/>
    <n v="0.12668498"/>
  </r>
  <r>
    <s v="31/08/2019"/>
    <x v="13"/>
    <s v="Brighton and Hove Albion"/>
    <n v="0"/>
    <n v="8"/>
    <n v="31"/>
    <n v="2019"/>
    <n v="4"/>
    <n v="0"/>
    <s v="H"/>
    <n v="1.08"/>
    <n v="10"/>
    <n v="26"/>
    <n v="0.86991434689507474"/>
    <n v="9.3950749464668096E-2"/>
    <n v="3.6134903640256961E-2"/>
    <n v="1140"/>
    <n v="180.99"/>
    <n v="0.91"/>
    <n v="0.01"/>
    <n v="7.0000000000000007E-2"/>
    <n v="1"/>
    <n v="0"/>
    <n v="0"/>
    <n v="1.3099999999999994E-2"/>
    <n v="2.7054751729798442E-2"/>
    <n v="1.1043629999999995E-2"/>
  </r>
  <r>
    <s v="31/08/2019"/>
    <x v="8"/>
    <s v="Watford"/>
    <n v="0"/>
    <n v="8"/>
    <n v="31"/>
    <n v="2019"/>
    <n v="1"/>
    <n v="1"/>
    <s v="D"/>
    <n v="2.5"/>
    <n v="3.25"/>
    <n v="2.87"/>
    <n v="0.37874327479443715"/>
    <n v="0.29134098061110553"/>
    <n v="0.32991574459445738"/>
    <n v="225.97"/>
    <n v="214.52"/>
    <n v="0.46"/>
    <n v="0.28000000000000003"/>
    <n v="0.26"/>
    <n v="0"/>
    <n v="1"/>
    <n v="0"/>
    <n v="0.79759999999999998"/>
    <n v="0.75448847249455919"/>
    <n v="0.13936288000000002"/>
  </r>
  <r>
    <s v="31/08/2019"/>
    <x v="15"/>
    <s v="Manchester United"/>
    <n v="0"/>
    <n v="8"/>
    <n v="31"/>
    <n v="2019"/>
    <n v="1"/>
    <n v="1"/>
    <s v="D"/>
    <n v="3.8"/>
    <n v="3.3"/>
    <n v="2.0499999999999998"/>
    <n v="0.24967706218859564"/>
    <n v="0.28750692009595863"/>
    <n v="0.46281601771544567"/>
    <n v="209.7"/>
    <n v="644.63"/>
    <n v="0.28000000000000003"/>
    <n v="0.47"/>
    <n v="0.25"/>
    <n v="0"/>
    <n v="1"/>
    <n v="0"/>
    <n v="0.42180000000000006"/>
    <n v="0.78418369054825843"/>
    <n v="0.13784962000000001"/>
  </r>
  <r>
    <s v="31/08/2019"/>
    <x v="5"/>
    <s v="Norwich City"/>
    <n v="0"/>
    <n v="8"/>
    <n v="31"/>
    <n v="2019"/>
    <n v="2"/>
    <n v="0"/>
    <s v="H"/>
    <n v="1.85"/>
    <n v="3.9"/>
    <n v="3.9"/>
    <n v="0.51315789473684204"/>
    <n v="0.24342105263157898"/>
    <n v="0.24342105263157898"/>
    <n v="299.02999999999997"/>
    <n v="81.540000000000006"/>
    <n v="0.52"/>
    <n v="0.24"/>
    <n v="0.24"/>
    <n v="1"/>
    <n v="0"/>
    <n v="0"/>
    <n v="0.34559999999999996"/>
    <n v="0.35552285318559568"/>
    <n v="0.12883968000000001"/>
  </r>
  <r>
    <d v="2019-01-09T00:00:00"/>
    <x v="9"/>
    <s v="Tottenham Hotspur"/>
    <n v="0"/>
    <n v="9"/>
    <n v="1"/>
    <n v="2019"/>
    <n v="2"/>
    <n v="2"/>
    <s v="D"/>
    <n v="2.37"/>
    <n v="3.6"/>
    <n v="2.8"/>
    <n v="0.39923954372623571"/>
    <n v="0.2628326996197719"/>
    <n v="0.33792775665399244"/>
    <n v="570.38"/>
    <n v="881.55"/>
    <n v="0.39"/>
    <n v="0.36"/>
    <n v="0.24"/>
    <n v="0"/>
    <n v="1"/>
    <n v="0"/>
    <n v="0.61930000000000007"/>
    <n v="0.81700301074180626"/>
    <n v="0.14295033000000001"/>
  </r>
  <r>
    <d v="2019-01-09T00:00:00"/>
    <x v="12"/>
    <s v="Wolverhampton Wanderers"/>
    <n v="0"/>
    <n v="9"/>
    <n v="1"/>
    <n v="2019"/>
    <n v="3"/>
    <n v="2"/>
    <s v="H"/>
    <n v="2.2000000000000002"/>
    <n v="3.25"/>
    <n v="3.5"/>
    <n v="0.43374642516682549"/>
    <n v="0.29361296472831266"/>
    <n v="0.27264061010486174"/>
    <n v="457.2"/>
    <n v="276.98"/>
    <n v="0.51"/>
    <n v="0.21"/>
    <n v="0.27"/>
    <n v="1"/>
    <n v="0"/>
    <n v="0"/>
    <n v="0.35709999999999997"/>
    <n v="0.48118458634625016"/>
    <n v="0.12882123000000001"/>
  </r>
  <r>
    <s v="14/09/2019"/>
    <x v="11"/>
    <s v="Burnley"/>
    <n v="0"/>
    <n v="9"/>
    <n v="14"/>
    <n v="2019"/>
    <n v="1"/>
    <n v="1"/>
    <s v="D"/>
    <n v="2.15"/>
    <n v="3.3"/>
    <n v="3.5"/>
    <n v="0.44134505158578524"/>
    <n v="0.28754298815437523"/>
    <n v="0.27111196025983952"/>
    <n v="180.99"/>
    <n v="180.68"/>
    <n v="0.41"/>
    <n v="0.31"/>
    <n v="0.28000000000000003"/>
    <n v="0"/>
    <n v="1"/>
    <n v="0"/>
    <n v="0.72259999999999991"/>
    <n v="0.77588214328318905"/>
    <n v="0.14491138000000001"/>
  </r>
  <r>
    <s v="14/09/2019"/>
    <x v="19"/>
    <s v="Newcastle United"/>
    <n v="0"/>
    <n v="9"/>
    <n v="14"/>
    <n v="2019"/>
    <n v="3"/>
    <n v="1"/>
    <s v="H"/>
    <n v="1.1399999999999999"/>
    <n v="8.5"/>
    <n v="17"/>
    <n v="0.83251714005876587"/>
    <n v="0.11165523996082272"/>
    <n v="5.5827619980411358E-2"/>
    <n v="959.18"/>
    <n v="225.97"/>
    <n v="0.85"/>
    <n v="0.03"/>
    <n v="0.12"/>
    <n v="1"/>
    <n v="0"/>
    <n v="0"/>
    <n v="3.7800000000000007E-2"/>
    <n v="4.3634124137481176E-2"/>
    <n v="2.8254419999999999E-2"/>
  </r>
  <r>
    <s v="14/09/2019"/>
    <x v="7"/>
    <s v="Leicester City"/>
    <n v="0"/>
    <n v="9"/>
    <n v="14"/>
    <n v="2019"/>
    <n v="1"/>
    <n v="0"/>
    <s v="H"/>
    <n v="1.95"/>
    <n v="3.5"/>
    <n v="4"/>
    <n v="0.48908296943231444"/>
    <n v="0.27248908296943231"/>
    <n v="0.23842794759825325"/>
    <n v="644.63"/>
    <n v="343.13"/>
    <n v="0.55000000000000004"/>
    <n v="0.21"/>
    <n v="0.24"/>
    <n v="1"/>
    <n v="0"/>
    <n v="0"/>
    <n v="0.30419999999999997"/>
    <n v="0.39213439865753891"/>
    <n v="0.12204882"/>
  </r>
  <r>
    <s v="14/09/2019"/>
    <x v="14"/>
    <s v="Manchester City"/>
    <n v="0"/>
    <n v="9"/>
    <n v="14"/>
    <n v="2019"/>
    <n v="3"/>
    <n v="2"/>
    <s v="H"/>
    <n v="15"/>
    <n v="9"/>
    <n v="1.1399999999999999"/>
    <n v="6.3192904656319285E-2"/>
    <n v="0.10532150776053213"/>
    <n v="0.8314855875831485"/>
    <n v="81.540000000000006"/>
    <n v="1140"/>
    <n v="7.0000000000000007E-2"/>
    <n v="0.79"/>
    <n v="0.14000000000000001"/>
    <n v="1"/>
    <n v="0"/>
    <n v="0"/>
    <n v="1.5085999999999999"/>
    <n v="1.5800684362417097"/>
    <n v="4.6256979999999996E-2"/>
  </r>
  <r>
    <s v="14/09/2019"/>
    <x v="17"/>
    <s v="Southampton"/>
    <n v="0"/>
    <n v="9"/>
    <n v="14"/>
    <n v="2019"/>
    <n v="0"/>
    <n v="1"/>
    <s v="A"/>
    <n v="2.4500000000000002"/>
    <n v="3.2"/>
    <n v="3"/>
    <n v="0.3872529245663574"/>
    <n v="0.29649052037111739"/>
    <n v="0.3162565550625252"/>
    <n v="62.33"/>
    <n v="209.7"/>
    <n v="0.4"/>
    <n v="0.33"/>
    <n v="0.27"/>
    <n v="0"/>
    <n v="0"/>
    <n v="1"/>
    <n v="0.80179999999999996"/>
    <n v="0.70537655475009853"/>
    <n v="0.14533362"/>
  </r>
  <r>
    <s v="14/09/2019"/>
    <x v="3"/>
    <s v="Crystal Palace"/>
    <n v="0"/>
    <n v="9"/>
    <n v="14"/>
    <n v="2019"/>
    <n v="4"/>
    <n v="0"/>
    <s v="H"/>
    <n v="1.36"/>
    <n v="5.25"/>
    <n v="8"/>
    <n v="0.69976674441852726"/>
    <n v="0.18127290903032325"/>
    <n v="0.11896034655114963"/>
    <n v="881.55"/>
    <n v="207.5"/>
    <n v="0.65"/>
    <n v="0.14000000000000001"/>
    <n v="0.21"/>
    <n v="1"/>
    <n v="0"/>
    <n v="0"/>
    <n v="0.18619999999999998"/>
    <n v="0.13715143935693541"/>
    <n v="9.3775219999999979E-2"/>
  </r>
  <r>
    <s v="14/09/2019"/>
    <x v="18"/>
    <s v="Chelsea"/>
    <n v="0"/>
    <n v="9"/>
    <n v="14"/>
    <n v="2019"/>
    <n v="2"/>
    <n v="5"/>
    <s v="A"/>
    <n v="2.9"/>
    <n v="3.3"/>
    <n v="2.5"/>
    <n v="0.32907857997606704"/>
    <n v="0.28919026725169528"/>
    <n v="0.38173115277223779"/>
    <n v="276.98"/>
    <n v="697.5"/>
    <n v="0.28999999999999998"/>
    <n v="0.46"/>
    <n v="0.25"/>
    <n v="0"/>
    <n v="0"/>
    <n v="1"/>
    <n v="0.85820000000000007"/>
    <n v="0.57418008992451774"/>
    <n v="0.13925362000000002"/>
  </r>
  <r>
    <s v="15/09/2019"/>
    <x v="0"/>
    <s v="Everton"/>
    <n v="0"/>
    <n v="9"/>
    <n v="15"/>
    <n v="2019"/>
    <n v="3"/>
    <n v="1"/>
    <s v="H"/>
    <n v="2.9"/>
    <n v="3.5"/>
    <n v="2.4"/>
    <n v="0.32928263426107413"/>
    <n v="0.27283418267346138"/>
    <n v="0.39788318306546455"/>
    <n v="281.7"/>
    <n v="457.2"/>
    <n v="0.36"/>
    <n v="0.39"/>
    <n v="0.25"/>
    <n v="1"/>
    <n v="0"/>
    <n v="0"/>
    <n v="0.62420000000000009"/>
    <n v="0.68261130330516562"/>
    <n v="0.14483682000000001"/>
  </r>
  <r>
    <s v="15/09/2019"/>
    <x v="4"/>
    <s v="Arsenal"/>
    <n v="0"/>
    <n v="9"/>
    <n v="15"/>
    <n v="2019"/>
    <n v="2"/>
    <n v="2"/>
    <s v="D"/>
    <n v="3.6"/>
    <n v="3.6"/>
    <n v="2"/>
    <n v="0.26315789473684209"/>
    <n v="0.26315789473684209"/>
    <n v="0.47368421052631576"/>
    <n v="214.52"/>
    <n v="570.38"/>
    <n v="0.28999999999999998"/>
    <n v="0.48"/>
    <n v="0.23"/>
    <n v="0"/>
    <n v="1"/>
    <n v="0"/>
    <n v="0.40740000000000004"/>
    <n v="0.8365650969529087"/>
    <n v="0.13605937999999998"/>
  </r>
  <r>
    <s v="16/09/2019"/>
    <x v="10"/>
    <s v="West Ham United"/>
    <n v="0"/>
    <n v="9"/>
    <n v="16"/>
    <n v="2019"/>
    <n v="0"/>
    <n v="0"/>
    <s v="D"/>
    <n v="2.62"/>
    <n v="3.5"/>
    <n v="2.6"/>
    <n v="0.36280998325492386"/>
    <n v="0.27158918746511446"/>
    <n v="0.36560082927996174"/>
    <n v="140.4"/>
    <n v="299.02999999999997"/>
    <n v="0.4"/>
    <n v="0.34"/>
    <n v="0.26"/>
    <n v="0"/>
    <n v="1"/>
    <n v="0"/>
    <n v="0.6631999999999999"/>
    <n v="0.79587736213736615"/>
    <n v="0.14497312000000001"/>
  </r>
  <r>
    <s v="20/09/2019"/>
    <x v="15"/>
    <s v="AFC Bournemouth"/>
    <n v="0"/>
    <n v="9"/>
    <n v="20"/>
    <n v="2019"/>
    <n v="1"/>
    <n v="3"/>
    <s v="A"/>
    <n v="2.0499999999999998"/>
    <n v="3.6"/>
    <n v="3.5"/>
    <n v="0.46400294605045106"/>
    <n v="0.26422389983428463"/>
    <n v="0.27177315411526415"/>
    <n v="209.7"/>
    <n v="281.7"/>
    <n v="0.45"/>
    <n v="0.31"/>
    <n v="0.24"/>
    <n v="0"/>
    <n v="0"/>
    <n v="1"/>
    <n v="0.87620000000000009"/>
    <n v="0.81542734225436675"/>
    <n v="0.14027922000000001"/>
  </r>
  <r>
    <s v="21/09/2019"/>
    <x v="1"/>
    <s v="Norwich City"/>
    <n v="0"/>
    <n v="9"/>
    <n v="21"/>
    <n v="2019"/>
    <n v="2"/>
    <n v="0"/>
    <s v="H"/>
    <n v="2"/>
    <n v="3.8"/>
    <n v="3.5"/>
    <n v="0.47670250896057359"/>
    <n v="0.25089605734767029"/>
    <n v="0.27240143369175629"/>
    <n v="180.68"/>
    <n v="81.540000000000006"/>
    <n v="0.49"/>
    <n v="0.25"/>
    <n v="0.26"/>
    <n v="1"/>
    <n v="0"/>
    <n v="0"/>
    <n v="0.39019999999999999"/>
    <n v="0.41099163679808826"/>
    <n v="0.13462402000000001"/>
  </r>
  <r>
    <s v="21/09/2019"/>
    <x v="12"/>
    <s v="Sheffield United"/>
    <n v="0"/>
    <n v="9"/>
    <n v="21"/>
    <n v="2019"/>
    <n v="0"/>
    <n v="2"/>
    <s v="A"/>
    <n v="1.61"/>
    <n v="3.75"/>
    <n v="6"/>
    <n v="0.58904378558806192"/>
    <n v="0.25289613194580796"/>
    <n v="0.15806008246612996"/>
    <n v="457.2"/>
    <n v="62.33"/>
    <n v="0.57999999999999996"/>
    <n v="0.17"/>
    <n v="0.25"/>
    <n v="0"/>
    <n v="0"/>
    <n v="1"/>
    <n v="0.92779999999999996"/>
    <n v="1.119791859630006"/>
    <n v="0.11440642000000001"/>
  </r>
  <r>
    <s v="21/09/2019"/>
    <x v="6"/>
    <s v="Tottenham Hotspur"/>
    <n v="0"/>
    <n v="9"/>
    <n v="21"/>
    <n v="2019"/>
    <n v="2"/>
    <n v="1"/>
    <s v="H"/>
    <n v="2.87"/>
    <n v="3.5"/>
    <n v="2.37"/>
    <n v="0.32992733246095163"/>
    <n v="0.27054041261798034"/>
    <n v="0.39953225492106803"/>
    <n v="343.13"/>
    <n v="881.55"/>
    <n v="0.32"/>
    <n v="0.41"/>
    <n v="0.26"/>
    <n v="1"/>
    <n v="0"/>
    <n v="0"/>
    <n v="0.69809999999999983"/>
    <n v="0.68181551736471635"/>
    <n v="0.14288313000000002"/>
  </r>
  <r>
    <s v="21/09/2019"/>
    <x v="13"/>
    <s v="Watford"/>
    <n v="0"/>
    <n v="9"/>
    <n v="21"/>
    <n v="2019"/>
    <n v="8"/>
    <n v="0"/>
    <s v="H"/>
    <n v="1.1000000000000001"/>
    <n v="11"/>
    <n v="21"/>
    <n v="0.8677685950413222"/>
    <n v="8.6776859504132234E-2"/>
    <n v="4.5454545454545449E-2"/>
    <n v="1140"/>
    <n v="214.52"/>
    <n v="0.89"/>
    <n v="0.03"/>
    <n v="0.08"/>
    <n v="1"/>
    <n v="0"/>
    <n v="0"/>
    <n v="1.9399999999999997E-2"/>
    <n v="2.7081483505225084E-2"/>
    <n v="1.5848179999999996E-2"/>
  </r>
  <r>
    <s v="21/09/2019"/>
    <x v="8"/>
    <s v="Brighton and Hove Albion"/>
    <n v="0"/>
    <n v="9"/>
    <n v="21"/>
    <n v="2019"/>
    <n v="0"/>
    <n v="0"/>
    <s v="D"/>
    <n v="2.5"/>
    <n v="3.2"/>
    <n v="3"/>
    <n v="0.38247011952191234"/>
    <n v="0.29880478087649398"/>
    <n v="0.31872509960159356"/>
    <n v="225.97"/>
    <n v="180.99"/>
    <n v="0.47"/>
    <n v="0.25"/>
    <n v="0.28000000000000003"/>
    <n v="0"/>
    <n v="1"/>
    <n v="0"/>
    <n v="0.86180000000000001"/>
    <n v="0.73954381676481329"/>
    <n v="0.13784961999999998"/>
  </r>
  <r>
    <s v="22/09/2019"/>
    <x v="9"/>
    <s v="Aston Villa"/>
    <n v="0"/>
    <n v="9"/>
    <n v="22"/>
    <n v="2019"/>
    <n v="3"/>
    <n v="2"/>
    <s v="H"/>
    <n v="1.4"/>
    <n v="4.75"/>
    <n v="8"/>
    <n v="0.68039391226499557"/>
    <n v="0.20053715308863027"/>
    <n v="0.11906893464637423"/>
    <n v="570.38"/>
    <n v="140.4"/>
    <n v="0.66"/>
    <n v="0.14000000000000001"/>
    <n v="0.2"/>
    <n v="1"/>
    <n v="0"/>
    <n v="0"/>
    <n v="0.17519999999999999"/>
    <n v="0.1565406122839906"/>
    <n v="9.0451520000000007E-2"/>
  </r>
  <r>
    <s v="22/09/2019"/>
    <x v="16"/>
    <s v="Liverpool"/>
    <n v="0"/>
    <n v="9"/>
    <n v="22"/>
    <n v="2019"/>
    <n v="1"/>
    <n v="2"/>
    <s v="A"/>
    <n v="3.5"/>
    <n v="3.75"/>
    <n v="2"/>
    <n v="0.27149321266968324"/>
    <n v="0.25339366515837103"/>
    <n v="0.47511312217194568"/>
    <n v="697.5"/>
    <n v="959.18"/>
    <n v="0.3"/>
    <n v="0.46"/>
    <n v="0.23"/>
    <n v="0"/>
    <n v="0"/>
    <n v="1"/>
    <n v="0.89449999999999996"/>
    <n v="0.41342314858418128"/>
    <n v="0.13716697000000003"/>
  </r>
  <r>
    <s v="22/09/2019"/>
    <x v="2"/>
    <s v="Wolverhampton Wanderers"/>
    <n v="0"/>
    <n v="9"/>
    <n v="22"/>
    <n v="2019"/>
    <n v="1"/>
    <n v="1"/>
    <s v="D"/>
    <n v="2.62"/>
    <n v="3.1"/>
    <n v="2.87"/>
    <n v="0.36257457698953477"/>
    <n v="0.30643399732663906"/>
    <n v="0.33099142568382617"/>
    <n v="207.5"/>
    <n v="276.98"/>
    <n v="0.44"/>
    <n v="0.28999999999999998"/>
    <n v="0.27"/>
    <n v="0"/>
    <n v="1"/>
    <n v="0"/>
    <n v="0.77059999999999995"/>
    <n v="0.72204944781965652"/>
    <n v="0.14195618000000002"/>
  </r>
  <r>
    <s v="22/09/2019"/>
    <x v="5"/>
    <s v="Manchester United"/>
    <n v="0"/>
    <n v="9"/>
    <n v="22"/>
    <n v="2019"/>
    <n v="2"/>
    <n v="0"/>
    <s v="H"/>
    <n v="3.1"/>
    <n v="3.6"/>
    <n v="2.2000000000000002"/>
    <n v="0.30579150579150577"/>
    <n v="0.26332046332046333"/>
    <n v="0.43088803088803085"/>
    <n v="299.02999999999997"/>
    <n v="644.63"/>
    <n v="0.28000000000000003"/>
    <n v="0.48"/>
    <n v="0.25"/>
    <n v="1"/>
    <n v="0"/>
    <n v="0"/>
    <n v="0.81129999999999991"/>
    <n v="0.73692759499709304"/>
    <n v="0.13809896999999999"/>
  </r>
  <r>
    <s v="28/09/2019"/>
    <x v="0"/>
    <s v="West Ham United"/>
    <n v="0"/>
    <n v="9"/>
    <n v="28"/>
    <n v="2019"/>
    <n v="2"/>
    <n v="2"/>
    <s v="D"/>
    <n v="2.5"/>
    <n v="3.5"/>
    <n v="2.75"/>
    <n v="0.38118811881188125"/>
    <n v="0.2722772277227723"/>
    <n v="0.34653465346534656"/>
    <n v="281.7"/>
    <n v="299.02999999999997"/>
    <n v="0.45"/>
    <n v="0.31"/>
    <n v="0.24"/>
    <n v="0"/>
    <n v="1"/>
    <n v="0"/>
    <n v="0.73619999999999985"/>
    <n v="0.79497108126654248"/>
    <n v="0.14027922000000001"/>
  </r>
  <r>
    <s v="28/09/2019"/>
    <x v="10"/>
    <s v="Burnley"/>
    <n v="0"/>
    <n v="9"/>
    <n v="28"/>
    <n v="2019"/>
    <n v="2"/>
    <n v="2"/>
    <s v="D"/>
    <n v="2.2999999999999998"/>
    <n v="3.4"/>
    <n v="3.1"/>
    <n v="0.41349548842683415"/>
    <n v="0.27971753628874069"/>
    <n v="0.30678697528442528"/>
    <n v="140.4"/>
    <n v="180.68"/>
    <n v="0.41"/>
    <n v="0.32"/>
    <n v="0.27"/>
    <n v="0"/>
    <n v="1"/>
    <n v="0"/>
    <n v="0.7033999999999998"/>
    <n v="0.78390359468347426"/>
    <n v="0.14471378000000001"/>
  </r>
  <r>
    <s v="28/09/2019"/>
    <x v="16"/>
    <s v="Brighton and Hove Albion"/>
    <n v="0"/>
    <n v="9"/>
    <n v="28"/>
    <n v="2019"/>
    <n v="2"/>
    <n v="0"/>
    <s v="H"/>
    <n v="1.4"/>
    <n v="4.75"/>
    <n v="8"/>
    <n v="0.68039391226499557"/>
    <n v="0.20053715308863027"/>
    <n v="0.11906893464637423"/>
    <n v="697.5"/>
    <n v="180.99"/>
    <n v="0.71"/>
    <n v="0.11"/>
    <n v="0.19"/>
    <n v="1"/>
    <n v="0"/>
    <n v="0"/>
    <n v="0.13230000000000003"/>
    <n v="0.1565406122839906"/>
    <n v="7.5664430000000019E-2"/>
  </r>
  <r>
    <s v="28/09/2019"/>
    <x v="2"/>
    <s v="Norwich City"/>
    <n v="0"/>
    <n v="9"/>
    <n v="28"/>
    <n v="2019"/>
    <n v="2"/>
    <n v="0"/>
    <s v="H"/>
    <n v="1.9"/>
    <n v="3.75"/>
    <n v="3.75"/>
    <n v="0.49668874172185429"/>
    <n v="0.25165562913907286"/>
    <n v="0.25165562913907286"/>
    <n v="207.5"/>
    <n v="81.540000000000006"/>
    <n v="0.51"/>
    <n v="0.24"/>
    <n v="0.25"/>
    <n v="1"/>
    <n v="0"/>
    <n v="0"/>
    <n v="0.36019999999999996"/>
    <n v="0.37998333406429541"/>
    <n v="0.13087602000000001"/>
  </r>
  <r>
    <s v="28/09/2019"/>
    <x v="12"/>
    <s v="Manchester City"/>
    <n v="0"/>
    <n v="9"/>
    <n v="28"/>
    <n v="2019"/>
    <n v="1"/>
    <n v="3"/>
    <s v="A"/>
    <n v="10"/>
    <n v="5.5"/>
    <n v="1.3"/>
    <n v="9.5143047238855638E-2"/>
    <n v="0.17298735861610115"/>
    <n v="0.73186959414504327"/>
    <n v="457.2"/>
    <n v="1140"/>
    <n v="0.13"/>
    <n v="0.69"/>
    <n v="0.18"/>
    <n v="0"/>
    <n v="0"/>
    <n v="1"/>
    <n v="1.1654"/>
    <n v="0.11087074022281451"/>
    <n v="8.0330580000000013E-2"/>
  </r>
  <r>
    <s v="28/09/2019"/>
    <x v="17"/>
    <s v="Liverpool"/>
    <n v="0"/>
    <n v="9"/>
    <n v="28"/>
    <n v="2019"/>
    <n v="0"/>
    <n v="1"/>
    <s v="A"/>
    <n v="9"/>
    <n v="5.25"/>
    <n v="1.33"/>
    <n v="0.10547184773988898"/>
    <n v="0.18080888183980967"/>
    <n v="0.71371927042030137"/>
    <n v="62.33"/>
    <n v="959.18"/>
    <n v="0.11"/>
    <n v="0.71"/>
    <n v="0.18"/>
    <n v="0"/>
    <n v="0"/>
    <n v="1"/>
    <n v="1.1886000000000001"/>
    <n v="0.12577281854651312"/>
    <n v="7.3764980000000008E-2"/>
  </r>
  <r>
    <s v="28/09/2019"/>
    <x v="3"/>
    <s v="Southampton"/>
    <n v="0"/>
    <n v="9"/>
    <n v="28"/>
    <n v="2019"/>
    <n v="2"/>
    <n v="1"/>
    <s v="H"/>
    <n v="1.4"/>
    <n v="4.75"/>
    <n v="8"/>
    <n v="0.68039391226499557"/>
    <n v="0.20053715308863027"/>
    <n v="0.11906893464637423"/>
    <n v="881.55"/>
    <n v="209.7"/>
    <n v="0.67"/>
    <n v="0.14000000000000001"/>
    <n v="0.2"/>
    <n v="1"/>
    <n v="0"/>
    <n v="0"/>
    <n v="0.16849999999999998"/>
    <n v="0.1565406122839906"/>
    <n v="8.8981370000000004E-2"/>
  </r>
  <r>
    <s v="28/09/2019"/>
    <x v="18"/>
    <s v="Watford"/>
    <n v="0"/>
    <n v="9"/>
    <n v="28"/>
    <n v="2019"/>
    <n v="2"/>
    <n v="0"/>
    <s v="H"/>
    <n v="1.85"/>
    <n v="3.4"/>
    <n v="4.5"/>
    <n v="0.5114491057997661"/>
    <n v="0.27828848403810807"/>
    <n v="0.21026241016212607"/>
    <n v="276.98"/>
    <n v="214.52"/>
    <n v="0.49"/>
    <n v="0.26"/>
    <n v="0.25"/>
    <n v="1"/>
    <n v="0"/>
    <n v="0"/>
    <n v="0.39019999999999999"/>
    <n v="0.36033673769926255"/>
    <n v="0.13462402000000001"/>
  </r>
  <r>
    <s v="29/09/2019"/>
    <x v="6"/>
    <s v="Newcastle United"/>
    <n v="0"/>
    <n v="9"/>
    <n v="29"/>
    <n v="2019"/>
    <n v="5"/>
    <n v="0"/>
    <s v="H"/>
    <n v="1.5"/>
    <n v="4"/>
    <n v="7.5"/>
    <n v="0.63492063492063489"/>
    <n v="0.23809523809523808"/>
    <n v="0.12698412698412698"/>
    <n v="343.13"/>
    <n v="225.97"/>
    <n v="0.56000000000000005"/>
    <n v="0.18"/>
    <n v="0.26"/>
    <n v="1"/>
    <n v="0"/>
    <n v="0"/>
    <n v="0.29359999999999997"/>
    <n v="0.20609725371630133"/>
    <n v="0.11951648000000001"/>
  </r>
  <r>
    <s v="30/09/2019"/>
    <x v="7"/>
    <s v="Arsenal"/>
    <n v="0"/>
    <n v="9"/>
    <n v="30"/>
    <n v="2019"/>
    <n v="1"/>
    <n v="1"/>
    <s v="D"/>
    <n v="2.37"/>
    <n v="3.5"/>
    <n v="2.9"/>
    <n v="0.40090054506675094"/>
    <n v="0.27146694051662851"/>
    <n v="0.32763251441662067"/>
    <n v="644.63"/>
    <n v="570.38"/>
    <n v="0.49"/>
    <n v="0.28000000000000003"/>
    <n v="0.23"/>
    <n v="0"/>
    <n v="1"/>
    <n v="0"/>
    <n v="0.8113999999999999"/>
    <n v="0.79882473029797674"/>
    <n v="0.13445698"/>
  </r>
  <r>
    <d v="2019-05-10T00:00:00"/>
    <x v="11"/>
    <s v="Tottenham Hotspur"/>
    <n v="0"/>
    <n v="10"/>
    <n v="5"/>
    <n v="2019"/>
    <n v="3"/>
    <n v="0"/>
    <s v="H"/>
    <n v="3.9"/>
    <n v="3.6"/>
    <n v="1.9"/>
    <n v="0.2417815482502651"/>
    <n v="0.26193001060445381"/>
    <n v="0.49628844114528092"/>
    <n v="180.99"/>
    <n v="881.55"/>
    <n v="0.23"/>
    <n v="0.53"/>
    <n v="0.24"/>
    <n v="1"/>
    <n v="0"/>
    <n v="0"/>
    <n v="0.93140000000000001"/>
    <n v="0.88980476784342732"/>
    <n v="0.12668498"/>
  </r>
  <r>
    <d v="2019-05-10T00:00:00"/>
    <x v="1"/>
    <s v="Everton"/>
    <n v="0"/>
    <n v="10"/>
    <n v="5"/>
    <n v="2019"/>
    <n v="1"/>
    <n v="0"/>
    <s v="H"/>
    <n v="2.87"/>
    <n v="3.3"/>
    <n v="2.5"/>
    <n v="0.33137853470437018"/>
    <n v="0.28819890745501286"/>
    <n v="0.38042255784061701"/>
    <n v="180.68"/>
    <n v="457.2"/>
    <n v="0.38"/>
    <n v="0.35"/>
    <n v="0.27"/>
    <n v="1"/>
    <n v="0"/>
    <n v="0"/>
    <n v="0.57979999999999998"/>
    <n v="0.67483459662633583"/>
    <n v="0.14611201999999998"/>
  </r>
  <r>
    <d v="2019-05-10T00:00:00"/>
    <x v="19"/>
    <s v="Leicester City"/>
    <n v="0"/>
    <n v="10"/>
    <n v="5"/>
    <n v="2019"/>
    <n v="2"/>
    <n v="1"/>
    <s v="H"/>
    <n v="1.44"/>
    <n v="4.75"/>
    <n v="7"/>
    <n v="0.66274666135140525"/>
    <n v="0.20091688259916285"/>
    <n v="0.13633645604943193"/>
    <n v="959.18"/>
    <n v="343.13"/>
    <n v="0.7"/>
    <n v="0.11"/>
    <n v="0.19"/>
    <n v="1"/>
    <n v="0"/>
    <n v="0"/>
    <n v="0.13820000000000002"/>
    <n v="0.1726950373911082"/>
    <n v="7.7369620000000014E-2"/>
  </r>
  <r>
    <d v="2019-05-10T00:00:00"/>
    <x v="14"/>
    <s v="Aston Villa"/>
    <n v="0"/>
    <n v="10"/>
    <n v="5"/>
    <n v="2019"/>
    <n v="1"/>
    <n v="5"/>
    <s v="A"/>
    <n v="2.37"/>
    <n v="3.6"/>
    <n v="2.8"/>
    <n v="0.39923954372623571"/>
    <n v="0.2628326996197719"/>
    <n v="0.33792775665399244"/>
    <n v="81.540000000000006"/>
    <n v="140.4"/>
    <n v="0.45"/>
    <n v="0.28999999999999998"/>
    <n v="0.26"/>
    <n v="0"/>
    <n v="0"/>
    <n v="1"/>
    <n v="0.83420000000000005"/>
    <n v="0.66681289667336519"/>
    <n v="0.14066882"/>
  </r>
  <r>
    <d v="2019-05-10T00:00:00"/>
    <x v="4"/>
    <s v="Sheffield United"/>
    <n v="0"/>
    <n v="10"/>
    <n v="5"/>
    <n v="2019"/>
    <n v="0"/>
    <n v="0"/>
    <s v="D"/>
    <n v="2.0499999999999998"/>
    <n v="3.4"/>
    <n v="3.6"/>
    <n v="0.4603234298608499"/>
    <n v="0.27754795035727714"/>
    <n v="0.26212861978187285"/>
    <n v="214.52"/>
    <n v="62.33"/>
    <n v="0.49"/>
    <n v="0.26"/>
    <n v="0.25"/>
    <n v="0"/>
    <n v="1"/>
    <n v="0"/>
    <n v="0.85019999999999996"/>
    <n v="0.80254603742057784"/>
    <n v="0.13462402000000001"/>
  </r>
  <r>
    <d v="2019-05-10T00:00:00"/>
    <x v="5"/>
    <s v="Crystal Palace"/>
    <n v="0"/>
    <n v="10"/>
    <n v="5"/>
    <n v="2019"/>
    <n v="1"/>
    <n v="2"/>
    <s v="A"/>
    <n v="1.95"/>
    <n v="3.6"/>
    <n v="3.8"/>
    <n v="0.48665955176093922"/>
    <n v="0.26360725720384204"/>
    <n v="0.24973319103521877"/>
    <n v="299.02999999999997"/>
    <n v="207.5"/>
    <n v="0.45"/>
    <n v="0.28999999999999998"/>
    <n v="0.26"/>
    <n v="0"/>
    <n v="0"/>
    <n v="1"/>
    <n v="0.83420000000000005"/>
    <n v="0.86922659000488645"/>
    <n v="0.14066882"/>
  </r>
  <r>
    <d v="2019-06-10T00:00:00"/>
    <x v="9"/>
    <s v="AFC Bournemouth"/>
    <n v="0"/>
    <n v="10"/>
    <n v="6"/>
    <n v="2019"/>
    <n v="1"/>
    <n v="0"/>
    <s v="H"/>
    <n v="1.44"/>
    <n v="4.75"/>
    <n v="7"/>
    <n v="0.66274666135140525"/>
    <n v="0.20091688259916285"/>
    <n v="0.13633645604943193"/>
    <n v="570.38"/>
    <n v="281.7"/>
    <n v="0.64"/>
    <n v="0.17"/>
    <n v="0.19"/>
    <n v="1"/>
    <n v="0"/>
    <n v="0"/>
    <n v="0.1946"/>
    <n v="0.1726950373911082"/>
    <n v="9.667858E-2"/>
  </r>
  <r>
    <d v="2019-06-10T00:00:00"/>
    <x v="13"/>
    <s v="Wolverhampton Wanderers"/>
    <n v="0"/>
    <n v="10"/>
    <n v="6"/>
    <n v="2019"/>
    <n v="0"/>
    <n v="2"/>
    <s v="A"/>
    <n v="1.1200000000000001"/>
    <n v="9"/>
    <n v="21"/>
    <n v="0.84905660377358483"/>
    <n v="0.10566037735849056"/>
    <n v="4.5283018867924525E-2"/>
    <n v="1140"/>
    <n v="276.98"/>
    <n v="0.89"/>
    <n v="0.02"/>
    <n v="0.08"/>
    <n v="0"/>
    <n v="0"/>
    <n v="1"/>
    <n v="1.6389"/>
    <n v="1.6435457458170166"/>
    <n v="1.5385529999999998E-2"/>
  </r>
  <r>
    <d v="2019-06-10T00:00:00"/>
    <x v="8"/>
    <s v="Manchester United"/>
    <n v="0"/>
    <n v="10"/>
    <n v="6"/>
    <n v="2019"/>
    <n v="1"/>
    <n v="0"/>
    <s v="H"/>
    <n v="4.5"/>
    <n v="3.5"/>
    <n v="1.85"/>
    <n v="0.21194762684124391"/>
    <n v="0.27250409165302786"/>
    <n v="0.5155482815057284"/>
    <n v="225.97"/>
    <n v="644.63"/>
    <n v="0.27"/>
    <n v="0.45"/>
    <n v="0.27"/>
    <n v="1"/>
    <n v="0"/>
    <n v="0"/>
    <n v="0.80829999999999991"/>
    <n v="0.96107505337229893"/>
    <n v="0.13895307000000001"/>
  </r>
  <r>
    <d v="2019-06-10T00:00:00"/>
    <x v="15"/>
    <s v="Chelsea"/>
    <n v="0"/>
    <n v="10"/>
    <n v="6"/>
    <n v="2019"/>
    <n v="1"/>
    <n v="4"/>
    <s v="A"/>
    <n v="4"/>
    <n v="3.8"/>
    <n v="1.85"/>
    <n v="0.23725953425582186"/>
    <n v="0.249746878164023"/>
    <n v="0.51299358758015534"/>
    <n v="209.7"/>
    <n v="697.5"/>
    <n v="0.24"/>
    <n v="0.53"/>
    <n v="0.23"/>
    <n v="0"/>
    <n v="0"/>
    <n v="1"/>
    <n v="0.93140000000000001"/>
    <n v="0.35584083548601264"/>
    <n v="0.12668498"/>
  </r>
  <r>
    <s v="19/10/2019"/>
    <x v="0"/>
    <s v="Norwich City"/>
    <n v="0"/>
    <n v="10"/>
    <n v="19"/>
    <n v="2019"/>
    <n v="0"/>
    <n v="0"/>
    <s v="D"/>
    <n v="1.72"/>
    <n v="4.2"/>
    <n v="4.2"/>
    <n v="0.54973821989528804"/>
    <n v="0.22513089005235601"/>
    <n v="0.22513089005235601"/>
    <n v="281.7"/>
    <n v="81.540000000000006"/>
    <n v="0.54"/>
    <n v="0.23"/>
    <n v="0.22"/>
    <n v="0"/>
    <n v="1"/>
    <n v="0"/>
    <n v="0.93290000000000006"/>
    <n v="0.95331816562046001"/>
    <n v="0.12251353"/>
  </r>
  <r>
    <s v="19/10/2019"/>
    <x v="10"/>
    <s v="Brighton and Hove Albion"/>
    <n v="0"/>
    <n v="10"/>
    <n v="19"/>
    <n v="2019"/>
    <n v="2"/>
    <n v="1"/>
    <s v="H"/>
    <n v="2.35"/>
    <n v="3.4"/>
    <n v="3"/>
    <n v="0.40412044374009509"/>
    <n v="0.27931854199683043"/>
    <n v="0.31656101426307448"/>
    <n v="140.4"/>
    <n v="180.99"/>
    <n v="0.44"/>
    <n v="0.28999999999999998"/>
    <n v="0.27"/>
    <n v="1"/>
    <n v="0"/>
    <n v="0"/>
    <n v="0.47060000000000007"/>
    <n v="0.53330216922300266"/>
    <n v="0.14195618000000002"/>
  </r>
  <r>
    <s v="19/10/2019"/>
    <x v="16"/>
    <s v="Newcastle United"/>
    <n v="0"/>
    <n v="10"/>
    <n v="19"/>
    <n v="2019"/>
    <n v="1"/>
    <n v="0"/>
    <s v="H"/>
    <n v="1.3"/>
    <n v="5.5"/>
    <n v="10"/>
    <n v="0.73186959414504316"/>
    <n v="0.17298735861610112"/>
    <n v="9.5143047238855624E-2"/>
    <n v="697.5"/>
    <n v="225.97"/>
    <n v="0.73"/>
    <n v="0.09"/>
    <n v="0.18"/>
    <n v="1"/>
    <n v="0"/>
    <n v="0"/>
    <n v="0.1134"/>
    <n v="0.11087074022281457"/>
    <n v="6.7341780000000004E-2"/>
  </r>
  <r>
    <s v="19/10/2019"/>
    <x v="2"/>
    <s v="Manchester City"/>
    <n v="0"/>
    <n v="10"/>
    <n v="19"/>
    <n v="2019"/>
    <n v="0"/>
    <n v="2"/>
    <s v="A"/>
    <n v="12"/>
    <n v="7"/>
    <n v="1.22"/>
    <n v="7.9679044597872728E-2"/>
    <n v="0.13659264788206754"/>
    <n v="0.78372830752005962"/>
    <n v="207.5"/>
    <n v="1140"/>
    <n v="0.1"/>
    <n v="0.74"/>
    <n v="0.16"/>
    <n v="0"/>
    <n v="0"/>
    <n v="1"/>
    <n v="1.2631999999999999"/>
    <n v="7.1779746571602188E-2"/>
    <n v="6.3181120000000007E-2"/>
  </r>
  <r>
    <s v="19/10/2019"/>
    <x v="12"/>
    <s v="West Ham United"/>
    <n v="0"/>
    <n v="10"/>
    <n v="19"/>
    <n v="2019"/>
    <n v="2"/>
    <n v="0"/>
    <s v="H"/>
    <n v="1.95"/>
    <n v="3.75"/>
    <n v="3.75"/>
    <n v="0.49019607843137258"/>
    <n v="0.25490196078431371"/>
    <n v="0.25490196078431371"/>
    <n v="457.2"/>
    <n v="299.02999999999997"/>
    <n v="0.54"/>
    <n v="0.22"/>
    <n v="0.25"/>
    <n v="1"/>
    <n v="0"/>
    <n v="0"/>
    <n v="0.32249999999999995"/>
    <n v="0.38985005767012676"/>
    <n v="0.12630537"/>
  </r>
  <r>
    <s v="19/10/2019"/>
    <x v="6"/>
    <s v="Burnley"/>
    <n v="0"/>
    <n v="10"/>
    <n v="19"/>
    <n v="2019"/>
    <n v="2"/>
    <n v="1"/>
    <s v="H"/>
    <n v="1.57"/>
    <n v="4"/>
    <n v="6"/>
    <n v="0.60453400503778343"/>
    <n v="0.23727959697732998"/>
    <n v="0.15818639798488665"/>
    <n v="343.13"/>
    <n v="180.68"/>
    <n v="0.56999999999999995"/>
    <n v="0.18"/>
    <n v="0.25"/>
    <n v="1"/>
    <n v="0"/>
    <n v="0"/>
    <n v="0.27980000000000005"/>
    <n v="0.23771789682061298"/>
    <n v="0.11701602"/>
  </r>
  <r>
    <s v="19/10/2019"/>
    <x v="3"/>
    <s v="Watford"/>
    <n v="0"/>
    <n v="10"/>
    <n v="19"/>
    <n v="2019"/>
    <n v="1"/>
    <n v="1"/>
    <s v="D"/>
    <n v="1.4"/>
    <n v="5"/>
    <n v="7.5"/>
    <n v="0.68181818181818177"/>
    <n v="0.19090909090909092"/>
    <n v="0.12727272727272726"/>
    <n v="881.55"/>
    <n v="214.52"/>
    <n v="0.64"/>
    <n v="0.16"/>
    <n v="0.2"/>
    <n v="0"/>
    <n v="1"/>
    <n v="0"/>
    <n v="1.1552"/>
    <n v="1.1357024793388431"/>
    <n v="9.6747520000000004E-2"/>
  </r>
  <r>
    <s v="19/10/2019"/>
    <x v="18"/>
    <s v="Southampton"/>
    <n v="0"/>
    <n v="10"/>
    <n v="19"/>
    <n v="2019"/>
    <n v="1"/>
    <n v="1"/>
    <s v="D"/>
    <n v="1.8"/>
    <n v="3.6"/>
    <n v="4.5"/>
    <n v="0.52631578947368418"/>
    <n v="0.26315789473684209"/>
    <n v="0.21052631578947367"/>
    <n v="276.98"/>
    <n v="209.7"/>
    <n v="0.47"/>
    <n v="0.26"/>
    <n v="0.27"/>
    <n v="0"/>
    <n v="1"/>
    <n v="0"/>
    <n v="0.84139999999999993"/>
    <n v="0.86426592797783952"/>
    <n v="0.13791697999999999"/>
  </r>
  <r>
    <s v="20/10/2019"/>
    <x v="7"/>
    <s v="Liverpool"/>
    <n v="0"/>
    <n v="10"/>
    <n v="20"/>
    <n v="2019"/>
    <n v="1"/>
    <n v="1"/>
    <s v="D"/>
    <n v="5.25"/>
    <n v="3.8"/>
    <n v="1.65"/>
    <n v="0.17974629112018919"/>
    <n v="0.24833369167920874"/>
    <n v="0.57192001720060204"/>
    <n v="644.63"/>
    <n v="959.18"/>
    <n v="0.22"/>
    <n v="0.54"/>
    <n v="0.23"/>
    <n v="0"/>
    <n v="1"/>
    <n v="0"/>
    <n v="0.31289999999999996"/>
    <n v="0.9244034743108076"/>
    <n v="0.12251353000000001"/>
  </r>
  <r>
    <s v="21/10/2019"/>
    <x v="17"/>
    <s v="Arsenal"/>
    <n v="0"/>
    <n v="10"/>
    <n v="21"/>
    <n v="2019"/>
    <n v="1"/>
    <n v="0"/>
    <s v="H"/>
    <n v="3.9"/>
    <n v="3.75"/>
    <n v="1.9"/>
    <n v="0.24434156378600827"/>
    <n v="0.25411522633744854"/>
    <n v="0.50154320987654322"/>
    <n v="62.33"/>
    <n v="570.38"/>
    <n v="0.25"/>
    <n v="0.51"/>
    <n v="0.24"/>
    <n v="1"/>
    <n v="0"/>
    <n v="0"/>
    <n v="0.88019999999999998"/>
    <n v="0.88713981185117441"/>
    <n v="0.13087602000000001"/>
  </r>
  <r>
    <s v="25/10/2019"/>
    <x v="15"/>
    <s v="Leicester City"/>
    <n v="0"/>
    <n v="10"/>
    <n v="25"/>
    <n v="2019"/>
    <n v="0"/>
    <n v="9"/>
    <s v="A"/>
    <n v="3.1"/>
    <n v="3.4"/>
    <n v="2.2999999999999998"/>
    <n v="0.30678697528442522"/>
    <n v="0.27971753628874063"/>
    <n v="0.41349548842683403"/>
    <n v="209.7"/>
    <n v="343.13"/>
    <n v="0.36"/>
    <n v="0.37"/>
    <n v="0.27"/>
    <n v="0"/>
    <n v="0"/>
    <n v="1"/>
    <n v="0.79939999999999989"/>
    <n v="0.51634769040728745"/>
    <n v="0.14626818"/>
  </r>
  <r>
    <s v="26/10/2019"/>
    <x v="11"/>
    <s v="Everton"/>
    <n v="0"/>
    <n v="10"/>
    <n v="26"/>
    <n v="2019"/>
    <n v="3"/>
    <n v="2"/>
    <s v="H"/>
    <n v="2.9"/>
    <n v="3.25"/>
    <n v="2.5"/>
    <n v="0.3276209677419355"/>
    <n v="0.29233870967741937"/>
    <n v="0.38004032258064518"/>
    <n v="180.99"/>
    <n v="457.2"/>
    <n v="0.35"/>
    <n v="0.37"/>
    <n v="0.28000000000000003"/>
    <n v="1"/>
    <n v="0"/>
    <n v="0"/>
    <n v="0.63780000000000003"/>
    <n v="0.6819861309833507"/>
    <n v="0.14673441999999998"/>
  </r>
  <r>
    <s v="26/10/2019"/>
    <x v="1"/>
    <s v="Chelsea"/>
    <n v="0"/>
    <n v="10"/>
    <n v="26"/>
    <n v="2019"/>
    <n v="2"/>
    <n v="4"/>
    <s v="A"/>
    <n v="4.5"/>
    <n v="4"/>
    <n v="1.72"/>
    <n v="0.21091354996934394"/>
    <n v="0.23727774371551194"/>
    <n v="0.55180870631514412"/>
    <n v="180.68"/>
    <n v="697.5"/>
    <n v="0.22"/>
    <n v="0.54"/>
    <n v="0.23"/>
    <n v="0"/>
    <n v="0"/>
    <n v="1"/>
    <n v="0.93290000000000006"/>
    <n v="0.30166068895829984"/>
    <n v="0.12251353000000001"/>
  </r>
  <r>
    <s v="26/10/2019"/>
    <x v="13"/>
    <s v="Aston Villa"/>
    <n v="0"/>
    <n v="10"/>
    <n v="26"/>
    <n v="2019"/>
    <n v="3"/>
    <n v="0"/>
    <s v="H"/>
    <n v="1.08"/>
    <n v="11"/>
    <n v="26"/>
    <n v="0.87740827095349117"/>
    <n v="8.6145539329979148E-2"/>
    <n v="3.6446189716529638E-2"/>
    <n v="1140"/>
    <n v="140.4"/>
    <n v="0.92"/>
    <n v="0.02"/>
    <n v="0.06"/>
    <n v="1"/>
    <n v="0"/>
    <n v="0"/>
    <n v="1.0399999999999993E-2"/>
    <n v="2.3778110721918894E-2"/>
    <n v="8.9820799999999947E-3"/>
  </r>
  <r>
    <s v="26/10/2019"/>
    <x v="4"/>
    <s v="AFC Bournemouth"/>
    <n v="0"/>
    <n v="10"/>
    <n v="26"/>
    <n v="2019"/>
    <n v="0"/>
    <n v="0"/>
    <s v="D"/>
    <n v="2.15"/>
    <n v="3.6"/>
    <n v="3.25"/>
    <n v="0.44272065083719608"/>
    <n v="0.26440261091665879"/>
    <n v="0.29287673824614513"/>
    <n v="214.52"/>
    <n v="281.7"/>
    <n v="0.45"/>
    <n v="0.31"/>
    <n v="0.24"/>
    <n v="0"/>
    <n v="1"/>
    <n v="0"/>
    <n v="0.73619999999999985"/>
    <n v="0.82288187730963991"/>
    <n v="0.14027922000000001"/>
  </r>
  <r>
    <s v="26/10/2019"/>
    <x v="5"/>
    <s v="Sheffield United"/>
    <n v="0"/>
    <n v="10"/>
    <n v="26"/>
    <n v="2019"/>
    <n v="1"/>
    <n v="1"/>
    <s v="D"/>
    <n v="2.1"/>
    <n v="3.5"/>
    <n v="3.5"/>
    <n v="0.45454545454545459"/>
    <n v="0.27272727272727276"/>
    <n v="0.27272727272727276"/>
    <n v="299.02999999999997"/>
    <n v="62.33"/>
    <n v="0.49"/>
    <n v="0.25"/>
    <n v="0.27"/>
    <n v="0"/>
    <n v="1"/>
    <n v="0"/>
    <n v="0.87549999999999994"/>
    <n v="0.80991735537190079"/>
    <n v="0.13645467"/>
  </r>
  <r>
    <s v="27/10/2019"/>
    <x v="9"/>
    <s v="Crystal Palace"/>
    <n v="0"/>
    <n v="10"/>
    <n v="27"/>
    <n v="2019"/>
    <n v="2"/>
    <n v="2"/>
    <s v="D"/>
    <n v="1.45"/>
    <n v="4.75"/>
    <n v="6.5"/>
    <n v="0.65430463576158937"/>
    <n v="0.1997350993377483"/>
    <n v="0.14596026490066225"/>
    <n v="570.38"/>
    <n v="207.5"/>
    <n v="0.62"/>
    <n v="0.17"/>
    <n v="0.21"/>
    <n v="0"/>
    <n v="1"/>
    <n v="0"/>
    <n v="1.1173999999999999"/>
    <n v="1.0898428665409412"/>
    <n v="0.10293938"/>
  </r>
  <r>
    <s v="27/10/2019"/>
    <x v="19"/>
    <s v="Tottenham Hotspur"/>
    <n v="0"/>
    <n v="10"/>
    <n v="27"/>
    <n v="2019"/>
    <n v="2"/>
    <n v="1"/>
    <s v="H"/>
    <n v="1.5"/>
    <n v="4.33"/>
    <n v="6.5"/>
    <n v="0.63403919801757147"/>
    <n v="0.21964406397837349"/>
    <n v="0.14631673800405498"/>
    <n v="959.18"/>
    <n v="881.55"/>
    <n v="0.68"/>
    <n v="0.14000000000000001"/>
    <n v="0.18"/>
    <n v="1"/>
    <n v="0"/>
    <n v="0"/>
    <n v="0.15439999999999998"/>
    <n v="0.20357941124870538"/>
    <n v="8.363168E-2"/>
  </r>
  <r>
    <s v="27/10/2019"/>
    <x v="8"/>
    <s v="Wolverhampton Wanderers"/>
    <n v="0"/>
    <n v="10"/>
    <n v="27"/>
    <n v="2019"/>
    <n v="1"/>
    <n v="1"/>
    <s v="D"/>
    <n v="3"/>
    <n v="3.1"/>
    <n v="2.5499999999999998"/>
    <n v="0.31804465902232948"/>
    <n v="0.30778515389257693"/>
    <n v="0.37417018708509359"/>
    <n v="225.97"/>
    <n v="276.98"/>
    <n v="0.4"/>
    <n v="0.31"/>
    <n v="0.3"/>
    <n v="0"/>
    <n v="1"/>
    <n v="0"/>
    <n v="0.72609999999999986"/>
    <n v="0.72031712720744723"/>
    <n v="0.14745320999999997"/>
  </r>
  <r>
    <s v="27/10/2019"/>
    <x v="14"/>
    <s v="Manchester United"/>
    <n v="0"/>
    <n v="10"/>
    <n v="27"/>
    <n v="2019"/>
    <n v="1"/>
    <n v="3"/>
    <s v="A"/>
    <n v="4.33"/>
    <n v="4"/>
    <n v="1.75"/>
    <n v="0.21945293518300807"/>
    <n v="0.23755780233560622"/>
    <n v="0.54298926248138568"/>
    <n v="81.540000000000006"/>
    <n v="644.63"/>
    <n v="0.27"/>
    <n v="0.47"/>
    <n v="0.26"/>
    <n v="0"/>
    <n v="0"/>
    <n v="1"/>
    <n v="0.84139999999999993"/>
    <n v="0.31345211441826826"/>
    <n v="0.13791697999999999"/>
  </r>
  <r>
    <d v="2019-02-11T00:00:00"/>
    <x v="0"/>
    <s v="Manchester United"/>
    <n v="0"/>
    <n v="11"/>
    <n v="2"/>
    <n v="2019"/>
    <n v="1"/>
    <n v="0"/>
    <s v="H"/>
    <n v="3.25"/>
    <n v="3.6"/>
    <n v="2.15"/>
    <n v="0.29287673824614513"/>
    <n v="0.26440261091665879"/>
    <n v="0.44272065083719608"/>
    <n v="281.7"/>
    <n v="644.63"/>
    <n v="0.31"/>
    <n v="0.43"/>
    <n v="0.26"/>
    <n v="1"/>
    <n v="0"/>
    <n v="0"/>
    <n v="0.72859999999999991"/>
    <n v="0.76593362265066733"/>
    <n v="0.14284498000000001"/>
  </r>
  <r>
    <d v="2019-02-11T00:00:00"/>
    <x v="9"/>
    <s v="Wolverhampton Wanderers"/>
    <n v="0"/>
    <n v="11"/>
    <n v="2"/>
    <n v="2019"/>
    <n v="1"/>
    <n v="1"/>
    <s v="D"/>
    <n v="1.75"/>
    <n v="3.75"/>
    <n v="4.75"/>
    <n v="0.5449330783938815"/>
    <n v="0.25430210325047803"/>
    <n v="0.20076481835564056"/>
    <n v="570.38"/>
    <n v="276.98"/>
    <n v="0.57999999999999996"/>
    <n v="0.19"/>
    <n v="0.22"/>
    <n v="0"/>
    <n v="1"/>
    <n v="0"/>
    <n v="1.0409000000000002"/>
    <n v="0.89332392543386629"/>
    <n v="0.11247273000000001"/>
  </r>
  <r>
    <d v="2019-02-11T00:00:00"/>
    <x v="10"/>
    <s v="Liverpool"/>
    <n v="0"/>
    <n v="11"/>
    <n v="2"/>
    <n v="2019"/>
    <n v="1"/>
    <n v="2"/>
    <s v="A"/>
    <n v="9"/>
    <n v="5"/>
    <n v="1.33"/>
    <n v="0.10452687834014461"/>
    <n v="0.18814838101226031"/>
    <n v="0.7073247406475951"/>
    <n v="140.4"/>
    <n v="959.18"/>
    <n v="0.11"/>
    <n v="0.73"/>
    <n v="0.16"/>
    <n v="0"/>
    <n v="0"/>
    <n v="1"/>
    <n v="1.2505999999999999"/>
    <n v="0.13198448901006754"/>
    <n v="6.6496180000000002E-2"/>
  </r>
  <r>
    <d v="2019-02-11T00:00:00"/>
    <x v="11"/>
    <s v="Norwich City"/>
    <n v="0"/>
    <n v="11"/>
    <n v="2"/>
    <n v="2019"/>
    <n v="2"/>
    <n v="0"/>
    <s v="H"/>
    <n v="1.72"/>
    <n v="4.2"/>
    <n v="4.33"/>
    <n v="0.55347925594078695"/>
    <n v="0.22666293338527463"/>
    <n v="0.21985781067393842"/>
    <n v="180.99"/>
    <n v="81.540000000000006"/>
    <n v="0.52"/>
    <n v="0.23"/>
    <n v="0.25"/>
    <n v="1"/>
    <n v="0"/>
    <n v="0"/>
    <n v="0.3458"/>
    <n v="0.29909431716034801"/>
    <n v="0.12882082"/>
  </r>
  <r>
    <d v="2019-02-11T00:00:00"/>
    <x v="13"/>
    <s v="Southampton"/>
    <n v="0"/>
    <n v="11"/>
    <n v="2"/>
    <n v="2019"/>
    <n v="2"/>
    <n v="1"/>
    <s v="H"/>
    <n v="1.07"/>
    <n v="13"/>
    <n v="23"/>
    <n v="0.88587342972268313"/>
    <n v="7.2914197677174691E-2"/>
    <n v="4.1212372600142211E-2"/>
    <n v="1140"/>
    <n v="209.7"/>
    <n v="0.92"/>
    <n v="0.02"/>
    <n v="0.06"/>
    <n v="1"/>
    <n v="0"/>
    <n v="0"/>
    <n v="1.0399999999999993E-2"/>
    <n v="2.0039813921502409E-2"/>
    <n v="8.9820799999999947E-3"/>
  </r>
  <r>
    <d v="2019-02-11T00:00:00"/>
    <x v="17"/>
    <s v="Burnley"/>
    <n v="0"/>
    <n v="11"/>
    <n v="2"/>
    <n v="2019"/>
    <n v="3"/>
    <n v="0"/>
    <s v="H"/>
    <n v="2.25"/>
    <n v="3.2"/>
    <n v="3.4"/>
    <n v="0.42285270112708895"/>
    <n v="0.29731830547998445"/>
    <n v="0.27982899339292655"/>
    <n v="62.33"/>
    <n v="180.68"/>
    <n v="0.39"/>
    <n v="0.33"/>
    <n v="0.28000000000000003"/>
    <n v="1"/>
    <n v="0"/>
    <n v="0"/>
    <n v="0.55940000000000001"/>
    <n v="0.4998014449130852"/>
    <n v="0.14612417999999999"/>
  </r>
  <r>
    <d v="2019-02-11T00:00:00"/>
    <x v="4"/>
    <s v="Chelsea"/>
    <n v="0"/>
    <n v="11"/>
    <n v="2"/>
    <n v="2019"/>
    <n v="1"/>
    <n v="2"/>
    <s v="A"/>
    <n v="5"/>
    <n v="4.33"/>
    <n v="1.61"/>
    <n v="0.1901023416131962"/>
    <n v="0.21951771548867918"/>
    <n v="0.59037994289812468"/>
    <n v="214.52"/>
    <n v="697.5"/>
    <n v="0.22"/>
    <n v="0.56000000000000005"/>
    <n v="0.22"/>
    <n v="0"/>
    <n v="0"/>
    <n v="1"/>
    <n v="0.97040000000000015"/>
    <n v="0.25211551888033268"/>
    <n v="0.11960607999999999"/>
  </r>
  <r>
    <d v="2019-02-11T00:00:00"/>
    <x v="5"/>
    <s v="Newcastle United"/>
    <n v="0"/>
    <n v="11"/>
    <n v="2"/>
    <n v="2019"/>
    <n v="2"/>
    <n v="3"/>
    <s v="A"/>
    <n v="1.75"/>
    <n v="3.8"/>
    <n v="4.5"/>
    <n v="0.54071146245059298"/>
    <n v="0.24901185770750991"/>
    <n v="0.21027667984189727"/>
    <n v="299.02999999999997"/>
    <n v="225.97"/>
    <n v="0.49"/>
    <n v="0.25"/>
    <n v="0.26"/>
    <n v="0"/>
    <n v="0"/>
    <n v="1"/>
    <n v="0.85019999999999996"/>
    <n v="0.9780387133059415"/>
    <n v="0.13462402000000001"/>
  </r>
  <r>
    <d v="2019-03-11T00:00:00"/>
    <x v="2"/>
    <s v="Leicester City"/>
    <n v="0"/>
    <n v="11"/>
    <n v="3"/>
    <n v="2019"/>
    <n v="0"/>
    <n v="2"/>
    <s v="A"/>
    <n v="3.5"/>
    <n v="3.4"/>
    <n v="2.1"/>
    <n v="0.27055702917771884"/>
    <n v="0.27851458885941649"/>
    <n v="0.45092838196286478"/>
    <n v="207.5"/>
    <n v="343.13"/>
    <n v="0.28999999999999998"/>
    <n v="0.45"/>
    <n v="0.26"/>
    <n v="0"/>
    <n v="0"/>
    <n v="1"/>
    <n v="0.83420000000000005"/>
    <n v="0.45225112397892053"/>
    <n v="0.14066882"/>
  </r>
  <r>
    <d v="2019-03-11T00:00:00"/>
    <x v="12"/>
    <s v="Tottenham Hotspur"/>
    <n v="0"/>
    <n v="11"/>
    <n v="3"/>
    <n v="2019"/>
    <n v="1"/>
    <n v="1"/>
    <s v="D"/>
    <n v="2.7"/>
    <n v="3.4"/>
    <n v="2.6"/>
    <n v="0.35303514376996808"/>
    <n v="0.28035143769968057"/>
    <n v="0.36661341853035145"/>
    <n v="457.2"/>
    <n v="881.55"/>
    <n v="0.35"/>
    <n v="0.39"/>
    <n v="0.25"/>
    <n v="0"/>
    <n v="1"/>
    <n v="0"/>
    <n v="0.55709999999999993"/>
    <n v="0.77693326460410961"/>
    <n v="0.14350890999999999"/>
  </r>
  <r>
    <d v="2019-08-11T00:00:00"/>
    <x v="14"/>
    <s v="Watford"/>
    <n v="0"/>
    <n v="11"/>
    <n v="8"/>
    <n v="2019"/>
    <n v="0"/>
    <n v="2"/>
    <s v="A"/>
    <n v="2.7"/>
    <n v="3.5"/>
    <n v="2.5499999999999998"/>
    <n v="0.35332541567695958"/>
    <n v="0.2725653206650831"/>
    <n v="0.37410926365795727"/>
    <n v="81.540000000000006"/>
    <n v="214.52"/>
    <n v="0.36"/>
    <n v="0.38"/>
    <n v="0.26"/>
    <n v="0"/>
    <n v="0"/>
    <n v="1"/>
    <n v="0.8216"/>
    <n v="0.5908699172313403"/>
    <n v="0.14560928000000001"/>
  </r>
  <r>
    <d v="2019-09-11T00:00:00"/>
    <x v="1"/>
    <s v="West Ham United"/>
    <n v="0"/>
    <n v="11"/>
    <n v="9"/>
    <n v="2019"/>
    <n v="3"/>
    <n v="0"/>
    <s v="H"/>
    <n v="2.25"/>
    <n v="3.5"/>
    <n v="3.1"/>
    <n v="0.42217898832684825"/>
    <n v="0.27140077821011671"/>
    <n v="0.30642023346303499"/>
    <n v="180.68"/>
    <n v="299.02999999999997"/>
    <n v="0.46"/>
    <n v="0.3"/>
    <n v="0.25"/>
    <n v="1"/>
    <n v="0"/>
    <n v="0"/>
    <n v="0.44410000000000005"/>
    <n v="0.50142886341958237"/>
    <n v="0.14095881000000002"/>
  </r>
  <r>
    <d v="2019-09-11T00:00:00"/>
    <x v="16"/>
    <s v="Crystal Palace"/>
    <n v="0"/>
    <n v="11"/>
    <n v="9"/>
    <n v="2019"/>
    <n v="2"/>
    <n v="0"/>
    <s v="H"/>
    <n v="1.33"/>
    <n v="5"/>
    <n v="10"/>
    <n v="0.71479628305932807"/>
    <n v="0.19013581129378129"/>
    <n v="9.5067905646890646E-2"/>
    <n v="697.5"/>
    <n v="207.5"/>
    <n v="0.72"/>
    <n v="0.11"/>
    <n v="0.18"/>
    <n v="1"/>
    <n v="0"/>
    <n v="0"/>
    <n v="0.12290000000000001"/>
    <n v="0.12653069357720542"/>
    <n v="7.2012729999999997E-2"/>
  </r>
  <r>
    <d v="2019-09-11T00:00:00"/>
    <x v="6"/>
    <s v="Arsenal"/>
    <n v="0"/>
    <n v="11"/>
    <n v="9"/>
    <n v="2019"/>
    <n v="2"/>
    <n v="0"/>
    <s v="H"/>
    <n v="2"/>
    <n v="3.75"/>
    <n v="3.5"/>
    <n v="0.47511312217194579"/>
    <n v="0.25339366515837108"/>
    <n v="0.27149321266968329"/>
    <n v="343.13"/>
    <n v="570.38"/>
    <n v="0.52"/>
    <n v="0.24"/>
    <n v="0.23"/>
    <n v="1"/>
    <n v="0"/>
    <n v="0"/>
    <n v="0.34089999999999998"/>
    <n v="0.41342314858418128"/>
    <n v="0.12693433000000001"/>
  </r>
  <r>
    <d v="2019-09-11T00:00:00"/>
    <x v="8"/>
    <s v="AFC Bournemouth"/>
    <n v="0"/>
    <n v="11"/>
    <n v="9"/>
    <n v="2019"/>
    <n v="2"/>
    <n v="1"/>
    <s v="H"/>
    <n v="2.5499999999999998"/>
    <n v="3.25"/>
    <n v="2.8"/>
    <n v="0.37101212924268684"/>
    <n v="0.29110182448272348"/>
    <n v="0.33788604627458974"/>
    <n v="225.97"/>
    <n v="281.7"/>
    <n v="0.4"/>
    <n v="0.33"/>
    <n v="0.27"/>
    <n v="1"/>
    <n v="0"/>
    <n v="0"/>
    <n v="0.54179999999999995"/>
    <n v="0.5945329940440629"/>
    <n v="0.14533362"/>
  </r>
  <r>
    <d v="2019-09-11T00:00:00"/>
    <x v="15"/>
    <s v="Everton"/>
    <n v="0"/>
    <n v="11"/>
    <n v="9"/>
    <n v="2019"/>
    <n v="1"/>
    <n v="2"/>
    <s v="A"/>
    <n v="2.9"/>
    <n v="3.3"/>
    <n v="2.4500000000000002"/>
    <n v="0.32653473344103395"/>
    <n v="0.28695476575121165"/>
    <n v="0.3865105008077544"/>
    <n v="209.7"/>
    <n v="457.2"/>
    <n v="0.35"/>
    <n v="0.38"/>
    <n v="0.27"/>
    <n v="0"/>
    <n v="0"/>
    <n v="1"/>
    <n v="0.79979999999999984"/>
    <n v="0.56533733534989217"/>
    <n v="0.14611201999999998"/>
  </r>
  <r>
    <d v="2019-09-11T00:00:00"/>
    <x v="3"/>
    <s v="Sheffield United"/>
    <n v="0"/>
    <n v="11"/>
    <n v="9"/>
    <n v="2019"/>
    <n v="1"/>
    <n v="1"/>
    <s v="D"/>
    <n v="1.57"/>
    <n v="4"/>
    <n v="6"/>
    <n v="0.60453400503778343"/>
    <n v="0.23727959697732998"/>
    <n v="0.15818639798488665"/>
    <n v="881.55"/>
    <n v="62.33"/>
    <n v="0.68"/>
    <n v="0.12"/>
    <n v="0.2"/>
    <n v="0"/>
    <n v="1"/>
    <n v="0"/>
    <n v="1.2768000000000002"/>
    <n v="0.97222671294151974"/>
    <n v="8.4101120000000001E-2"/>
  </r>
  <r>
    <d v="2019-10-11T00:00:00"/>
    <x v="19"/>
    <s v="Manchester City"/>
    <n v="0"/>
    <n v="11"/>
    <n v="10"/>
    <n v="2019"/>
    <n v="3"/>
    <n v="1"/>
    <s v="H"/>
    <n v="2.5"/>
    <n v="3.6"/>
    <n v="2.62"/>
    <n v="0.37755183732287251"/>
    <n v="0.26218877591866147"/>
    <n v="0.36025938675846608"/>
    <n v="959.18"/>
    <n v="1140"/>
    <n v="0.38"/>
    <n v="0.4"/>
    <n v="0.23"/>
    <n v="1"/>
    <n v="0"/>
    <n v="0"/>
    <n v="0.59729999999999994"/>
    <n v="0.58597149518544378"/>
    <n v="0.14447177"/>
  </r>
  <r>
    <d v="2019-10-11T00:00:00"/>
    <x v="7"/>
    <s v="Brighton and Hove Albion"/>
    <n v="0"/>
    <n v="11"/>
    <n v="10"/>
    <n v="2019"/>
    <n v="3"/>
    <n v="1"/>
    <s v="H"/>
    <n v="1.6"/>
    <n v="3.75"/>
    <n v="6.5"/>
    <n v="0.59779276517473956"/>
    <n v="0.25505824647455555"/>
    <n v="0.14714898835070511"/>
    <n v="644.63"/>
    <n v="180.99"/>
    <n v="0.6"/>
    <n v="0.16"/>
    <n v="0.24"/>
    <n v="1"/>
    <n v="0"/>
    <n v="0"/>
    <n v="0.24320000000000003"/>
    <n v="0.24847819361309328"/>
    <n v="0.10893311999999999"/>
  </r>
  <r>
    <d v="2019-10-11T00:00:00"/>
    <x v="18"/>
    <s v="Aston Villa"/>
    <n v="0"/>
    <n v="11"/>
    <n v="10"/>
    <n v="2019"/>
    <n v="2"/>
    <n v="1"/>
    <s v="H"/>
    <n v="1.9"/>
    <n v="3.5"/>
    <n v="4.2"/>
    <n v="0.50119331742243434"/>
    <n v="0.27207637231503579"/>
    <n v="0.22673031026252982"/>
    <n v="276.98"/>
    <n v="140.4"/>
    <n v="0.5"/>
    <n v="0.24"/>
    <n v="0.26"/>
    <n v="1"/>
    <n v="0"/>
    <n v="0"/>
    <n v="0.37519999999999998"/>
    <n v="0.37424029254788937"/>
    <n v="0.13278752000000002"/>
  </r>
  <r>
    <s v="23/11/2019"/>
    <x v="0"/>
    <s v="Wolverhampton Wanderers"/>
    <n v="0"/>
    <n v="11"/>
    <n v="23"/>
    <n v="2019"/>
    <n v="1"/>
    <n v="2"/>
    <s v="A"/>
    <n v="2.75"/>
    <n v="3.3"/>
    <n v="2.6"/>
    <n v="0.34589800443458979"/>
    <n v="0.28824833702882485"/>
    <n v="0.3658536585365853"/>
    <n v="281.7"/>
    <n v="276.98"/>
    <n v="0.44"/>
    <n v="0.3"/>
    <n v="0.27"/>
    <n v="0"/>
    <n v="0"/>
    <n v="1"/>
    <n v="0.81649999999999989"/>
    <n v="0.6048741156631483"/>
    <n v="0.14366137000000001"/>
  </r>
  <r>
    <s v="23/11/2019"/>
    <x v="9"/>
    <s v="Southampton"/>
    <n v="0"/>
    <n v="11"/>
    <n v="23"/>
    <n v="2019"/>
    <n v="2"/>
    <n v="2"/>
    <s v="D"/>
    <n v="1.45"/>
    <n v="4.75"/>
    <n v="6.5"/>
    <n v="0.65430463576158937"/>
    <n v="0.1997350993377483"/>
    <n v="0.14596026490066225"/>
    <n v="570.38"/>
    <n v="209.7"/>
    <n v="0.61"/>
    <n v="0.19"/>
    <n v="0.21"/>
    <n v="0"/>
    <n v="1"/>
    <n v="0"/>
    <n v="1.0723"/>
    <n v="1.0898428665409412"/>
    <n v="0.10780442999999999"/>
  </r>
  <r>
    <s v="23/11/2019"/>
    <x v="11"/>
    <s v="Leicester City"/>
    <n v="0"/>
    <n v="11"/>
    <n v="23"/>
    <n v="2019"/>
    <n v="0"/>
    <n v="2"/>
    <s v="A"/>
    <n v="3.75"/>
    <n v="3.5"/>
    <n v="2"/>
    <n v="0.25339366515837103"/>
    <n v="0.27149321266968324"/>
    <n v="0.47511312217194568"/>
    <n v="180.99"/>
    <n v="343.13"/>
    <n v="0.26"/>
    <n v="0.49"/>
    <n v="0.26"/>
    <n v="0"/>
    <n v="0"/>
    <n v="1"/>
    <n v="0.85529999999999995"/>
    <n v="0.41342314858418128"/>
    <n v="0.13648553000000002"/>
  </r>
  <r>
    <s v="23/11/2019"/>
    <x v="2"/>
    <s v="Liverpool"/>
    <n v="0"/>
    <n v="11"/>
    <n v="23"/>
    <n v="2019"/>
    <n v="1"/>
    <n v="2"/>
    <s v="A"/>
    <n v="7.5"/>
    <n v="4.75"/>
    <n v="1.4"/>
    <n v="0.12600663192799622"/>
    <n v="0.19895783988630983"/>
    <n v="0.67503552818569412"/>
    <n v="207.5"/>
    <n v="959.18"/>
    <n v="0.12"/>
    <n v="0.71"/>
    <n v="0.18"/>
    <n v="0"/>
    <n v="0"/>
    <n v="1"/>
    <n v="1.1909000000000001"/>
    <n v="0.1610638012836148"/>
    <n v="7.5331930000000019E-2"/>
  </r>
  <r>
    <s v="23/11/2019"/>
    <x v="12"/>
    <s v="Norwich City"/>
    <n v="0"/>
    <n v="11"/>
    <n v="23"/>
    <n v="2019"/>
    <n v="0"/>
    <n v="2"/>
    <s v="A"/>
    <n v="1.36"/>
    <n v="5.0999999999999996"/>
    <n v="8"/>
    <n v="0.6960556844547563"/>
    <n v="0.18561484918793505"/>
    <n v="0.11832946635730858"/>
    <n v="457.2"/>
    <n v="81.540000000000006"/>
    <n v="0.65"/>
    <n v="0.14000000000000001"/>
    <n v="0.21"/>
    <n v="0"/>
    <n v="0"/>
    <n v="1"/>
    <n v="1.0662000000000003"/>
    <n v="1.2962893179946273"/>
    <n v="9.3775219999999979E-2"/>
  </r>
  <r>
    <s v="23/11/2019"/>
    <x v="13"/>
    <s v="Chelsea"/>
    <n v="0"/>
    <n v="11"/>
    <n v="23"/>
    <n v="2019"/>
    <n v="2"/>
    <n v="1"/>
    <s v="H"/>
    <n v="1.44"/>
    <n v="5"/>
    <n v="6.5"/>
    <n v="0.6624541377904607"/>
    <n v="0.1907867916836527"/>
    <n v="0.14675907052588671"/>
    <n v="1140"/>
    <n v="697.5"/>
    <n v="0.68"/>
    <n v="0.15"/>
    <n v="0.18"/>
    <n v="1"/>
    <n v="0"/>
    <n v="0"/>
    <n v="0.15729999999999994"/>
    <n v="0.17187503375734497"/>
    <n v="8.5391769999999992E-2"/>
  </r>
  <r>
    <s v="23/11/2019"/>
    <x v="4"/>
    <s v="Burnley"/>
    <n v="0"/>
    <n v="11"/>
    <n v="23"/>
    <n v="2019"/>
    <n v="0"/>
    <n v="3"/>
    <s v="A"/>
    <n v="2.2999999999999998"/>
    <n v="3.4"/>
    <n v="3.1"/>
    <n v="0.41349548842683415"/>
    <n v="0.27971753628874069"/>
    <n v="0.30678697528442528"/>
    <n v="214.52"/>
    <n v="180.68"/>
    <n v="0.45"/>
    <n v="0.28999999999999998"/>
    <n v="0.26"/>
    <n v="0"/>
    <n v="0"/>
    <n v="1"/>
    <n v="0.83420000000000005"/>
    <n v="0.72976471669210519"/>
    <n v="0.14066882"/>
  </r>
  <r>
    <s v="23/11/2019"/>
    <x v="5"/>
    <s v="Tottenham Hotspur"/>
    <n v="0"/>
    <n v="11"/>
    <n v="23"/>
    <n v="2019"/>
    <n v="2"/>
    <n v="3"/>
    <s v="A"/>
    <n v="4.2"/>
    <n v="4.33"/>
    <n v="1.7"/>
    <n v="0.22519656132407379"/>
    <n v="0.21843546363997918"/>
    <n v="0.55636797503594704"/>
    <n v="299.02999999999997"/>
    <n v="881.55"/>
    <n v="0.26"/>
    <n v="0.51"/>
    <n v="0.22"/>
    <n v="0"/>
    <n v="0"/>
    <n v="1"/>
    <n v="0.93610000000000004"/>
    <n v="0.29523691658150608"/>
    <n v="0.12891433000000002"/>
  </r>
  <r>
    <s v="24/11/2019"/>
    <x v="17"/>
    <s v="Manchester United"/>
    <n v="0"/>
    <n v="11"/>
    <n v="24"/>
    <n v="2019"/>
    <n v="3"/>
    <n v="3"/>
    <s v="D"/>
    <n v="3.5"/>
    <n v="3.4"/>
    <n v="2.1"/>
    <n v="0.27055702917771884"/>
    <n v="0.27851458885941649"/>
    <n v="0.45092838196286478"/>
    <n v="62.33"/>
    <n v="644.63"/>
    <n v="0.28000000000000003"/>
    <n v="0.44"/>
    <n v="0.28000000000000003"/>
    <n v="0"/>
    <n v="1"/>
    <n v="0"/>
    <n v="0.4704000000000001"/>
    <n v="0.79707871018581711"/>
    <n v="0.14199808000000003"/>
  </r>
  <r>
    <s v="25/11/2019"/>
    <x v="10"/>
    <s v="Newcastle United"/>
    <n v="0"/>
    <n v="11"/>
    <n v="25"/>
    <n v="2019"/>
    <n v="2"/>
    <n v="0"/>
    <s v="H"/>
    <n v="2.0499999999999998"/>
    <n v="3.4"/>
    <n v="3.7"/>
    <n v="0.46360788649345869"/>
    <n v="0.27952828450340889"/>
    <n v="0.25686382900313248"/>
    <n v="140.4"/>
    <n v="225.97"/>
    <n v="0.47"/>
    <n v="0.27"/>
    <n v="0.26"/>
    <n v="1"/>
    <n v="0"/>
    <n v="0"/>
    <n v="0.42140000000000005"/>
    <n v="0.43183158791958337"/>
    <n v="0.13791697999999999"/>
  </r>
  <r>
    <s v="30/11/2019"/>
    <x v="1"/>
    <s v="Crystal Palace"/>
    <n v="0"/>
    <n v="11"/>
    <n v="30"/>
    <n v="2019"/>
    <n v="0"/>
    <n v="2"/>
    <s v="A"/>
    <n v="2.25"/>
    <n v="3.25"/>
    <n v="3.3"/>
    <n v="0.42120765832106039"/>
    <n v="0.29160530191458028"/>
    <n v="0.28718703976435939"/>
    <n v="180.68"/>
    <n v="207.5"/>
    <n v="0.46"/>
    <n v="0.27"/>
    <n v="0.26"/>
    <n v="0"/>
    <n v="0"/>
    <n v="1"/>
    <n v="0.83210000000000006"/>
    <n v="0.77055185981290153"/>
    <n v="0.13756873000000003"/>
  </r>
  <r>
    <s v="30/11/2019"/>
    <x v="16"/>
    <s v="West Ham United"/>
    <n v="0"/>
    <n v="11"/>
    <n v="30"/>
    <n v="2019"/>
    <n v="0"/>
    <n v="1"/>
    <s v="A"/>
    <n v="1.28"/>
    <n v="6"/>
    <n v="9"/>
    <n v="0.73770491803278693"/>
    <n v="0.15737704918032788"/>
    <n v="0.10491803278688525"/>
    <n v="697.5"/>
    <n v="299.02999999999997"/>
    <n v="0.77"/>
    <n v="0.08"/>
    <n v="0.14000000000000001"/>
    <n v="0"/>
    <n v="0"/>
    <n v="1"/>
    <n v="1.3388999999999998"/>
    <n v="1.3701478097285675"/>
    <n v="5.1277529999999995E-2"/>
  </r>
  <r>
    <s v="30/11/2019"/>
    <x v="19"/>
    <s v="Brighton and Hove Albion"/>
    <n v="0"/>
    <n v="11"/>
    <n v="30"/>
    <n v="2019"/>
    <n v="2"/>
    <n v="1"/>
    <s v="H"/>
    <n v="1.18"/>
    <n v="7"/>
    <n v="15"/>
    <n v="0.80177153329260842"/>
    <n v="0.13515577275503968"/>
    <n v="6.3072693952351849E-2"/>
    <n v="959.18"/>
    <n v="180.99"/>
    <n v="0.87"/>
    <n v="0.03"/>
    <n v="0.1"/>
    <n v="1"/>
    <n v="0"/>
    <n v="0"/>
    <n v="2.7800000000000005E-2"/>
    <n v="6.1539772644582422E-2"/>
    <n v="2.1738420000000001E-2"/>
  </r>
  <r>
    <s v="30/11/2019"/>
    <x v="8"/>
    <s v="Manchester City"/>
    <n v="0"/>
    <n v="11"/>
    <n v="30"/>
    <n v="2019"/>
    <n v="2"/>
    <n v="2"/>
    <s v="D"/>
    <n v="13"/>
    <n v="8"/>
    <n v="1.1599999999999999"/>
    <n v="7.2296665627921461E-2"/>
    <n v="0.11748208164537238"/>
    <n v="0.81022125272670609"/>
    <n v="225.97"/>
    <n v="1140"/>
    <n v="0.08"/>
    <n v="0.78"/>
    <n v="0.14000000000000001"/>
    <n v="0"/>
    <n v="1"/>
    <n v="0"/>
    <n v="7.4399999999999994E-2"/>
    <n v="1.4405231624479335"/>
    <n v="4.9359679999999989E-2"/>
  </r>
  <r>
    <s v="30/11/2019"/>
    <x v="15"/>
    <s v="Watford"/>
    <n v="0"/>
    <n v="11"/>
    <n v="30"/>
    <n v="2019"/>
    <n v="2"/>
    <n v="1"/>
    <s v="H"/>
    <n v="2.1"/>
    <n v="3.4"/>
    <n v="3.5"/>
    <n v="0.45092838196286478"/>
    <n v="0.27851458885941649"/>
    <n v="0.27055702917771884"/>
    <n v="209.7"/>
    <n v="214.52"/>
    <n v="0.45"/>
    <n v="0.3"/>
    <n v="0.25"/>
    <n v="1"/>
    <n v="0"/>
    <n v="0"/>
    <n v="0.45500000000000007"/>
    <n v="0.45225112397892053"/>
    <n v="0.14051250000000001"/>
  </r>
  <r>
    <s v="30/11/2019"/>
    <x v="3"/>
    <s v="AFC Bournemouth"/>
    <n v="0"/>
    <n v="11"/>
    <n v="30"/>
    <n v="2019"/>
    <n v="3"/>
    <n v="2"/>
    <s v="H"/>
    <n v="1.36"/>
    <n v="5.5"/>
    <n v="7.5"/>
    <n v="0.69998303071440693"/>
    <n v="0.17308671304938064"/>
    <n v="0.12693025623621246"/>
    <n v="881.55"/>
    <n v="281.7"/>
    <n v="0.66"/>
    <n v="0.15"/>
    <n v="0.19"/>
    <n v="1"/>
    <n v="0"/>
    <n v="0"/>
    <n v="0.17419999999999997"/>
    <n v="0.13608048204174167"/>
    <n v="9.0296819999999986E-2"/>
  </r>
  <r>
    <d v="2019-01-12T00:00:00"/>
    <x v="6"/>
    <s v="Everton"/>
    <n v="0"/>
    <n v="12"/>
    <n v="1"/>
    <n v="2019"/>
    <n v="2"/>
    <n v="1"/>
    <s v="H"/>
    <n v="1.61"/>
    <n v="4"/>
    <n v="5.25"/>
    <n v="0.58508044856167718"/>
    <n v="0.23549488054607506"/>
    <n v="0.17942467089224767"/>
    <n v="343.13"/>
    <n v="457.2"/>
    <n v="0.57999999999999996"/>
    <n v="0.17"/>
    <n v="0.24"/>
    <n v="1"/>
    <n v="0"/>
    <n v="0"/>
    <n v="0.26290000000000002"/>
    <n v="0.25980928545398058"/>
    <n v="0.11251993000000002"/>
  </r>
  <r>
    <d v="2019-01-12T00:00:00"/>
    <x v="7"/>
    <s v="Aston Villa"/>
    <n v="0"/>
    <n v="12"/>
    <n v="1"/>
    <n v="2019"/>
    <n v="2"/>
    <n v="2"/>
    <s v="D"/>
    <n v="1.45"/>
    <n v="4.5"/>
    <n v="7"/>
    <n v="0.65386611312921639"/>
    <n v="0.21069019200830302"/>
    <n v="0.13544369486248053"/>
    <n v="644.63"/>
    <n v="140.4"/>
    <n v="0.6"/>
    <n v="0.18"/>
    <n v="0.23"/>
    <n v="0"/>
    <n v="1"/>
    <n v="0"/>
    <n v="1.0852999999999999"/>
    <n v="1.0688958613685995"/>
    <n v="0.11075017000000001"/>
  </r>
  <r>
    <d v="2019-01-12T00:00:00"/>
    <x v="14"/>
    <s v="Arsenal"/>
    <n v="0"/>
    <n v="12"/>
    <n v="1"/>
    <n v="2019"/>
    <n v="2"/>
    <n v="2"/>
    <s v="D"/>
    <n v="4"/>
    <n v="4.33"/>
    <n v="1.75"/>
    <n v="0.23755780233560622"/>
    <n v="0.21945293518300807"/>
    <n v="0.54298926248138568"/>
    <n v="81.540000000000006"/>
    <n v="570.38"/>
    <n v="0.3"/>
    <n v="0.47"/>
    <n v="0.23"/>
    <n v="0"/>
    <n v="1"/>
    <n v="0"/>
    <n v="0.42380000000000001"/>
    <n v="0.96052476901502337"/>
    <n v="0.13751521999999999"/>
  </r>
  <r>
    <d v="2019-01-12T00:00:00"/>
    <x v="18"/>
    <s v="Sheffield United"/>
    <n v="0"/>
    <n v="12"/>
    <n v="1"/>
    <n v="2019"/>
    <n v="1"/>
    <n v="1"/>
    <s v="D"/>
    <n v="1.9"/>
    <n v="3.5"/>
    <n v="4.2"/>
    <n v="0.50119331742243434"/>
    <n v="0.27207637231503579"/>
    <n v="0.22673031026252982"/>
    <n v="276.98"/>
    <n v="62.33"/>
    <n v="0.51"/>
    <n v="0.22"/>
    <n v="0.27"/>
    <n v="0"/>
    <n v="1"/>
    <n v="0"/>
    <n v="0.94140000000000001"/>
    <n v="0.83247418276268637"/>
    <n v="0.13074498000000001"/>
  </r>
  <r>
    <d v="2019-03-12T00:00:00"/>
    <x v="1"/>
    <s v="Manchester City"/>
    <n v="0"/>
    <n v="12"/>
    <n v="3"/>
    <n v="2019"/>
    <n v="1"/>
    <n v="4"/>
    <s v="A"/>
    <n v="11"/>
    <n v="7"/>
    <n v="1.22"/>
    <n v="8.629749393694422E-2"/>
    <n v="0.13561034761519805"/>
    <n v="0.77809215844785762"/>
    <n v="180.68"/>
    <n v="1140"/>
    <n v="0.11"/>
    <n v="0.16"/>
    <n v="0.74"/>
    <n v="0"/>
    <n v="0"/>
    <n v="1"/>
    <n v="0.1053"/>
    <n v="7.5080513982442504E-2"/>
    <n v="6.4665529999999999E-2"/>
  </r>
  <r>
    <d v="2019-03-12T00:00:00"/>
    <x v="2"/>
    <s v="AFC Bournemouth"/>
    <n v="0"/>
    <n v="12"/>
    <n v="3"/>
    <n v="2019"/>
    <n v="1"/>
    <n v="0"/>
    <s v="H"/>
    <n v="2.2000000000000002"/>
    <n v="3.4"/>
    <n v="3.25"/>
    <n v="0.43029595015576316"/>
    <n v="0.27842679127725856"/>
    <n v="0.29127725856697817"/>
    <n v="207.5"/>
    <n v="281.7"/>
    <n v="0.45"/>
    <n v="0.26"/>
    <n v="0.28999999999999998"/>
    <n v="1"/>
    <n v="0"/>
    <n v="0"/>
    <n v="0.45420000000000005"/>
    <n v="0.4869266238681691"/>
    <n v="0.14066882000000003"/>
  </r>
  <r>
    <d v="2019-04-12T00:00:00"/>
    <x v="16"/>
    <s v="Aston Villa"/>
    <n v="0"/>
    <n v="12"/>
    <n v="4"/>
    <n v="2019"/>
    <n v="2"/>
    <n v="1"/>
    <s v="H"/>
    <n v="1.28"/>
    <n v="5.75"/>
    <n v="10"/>
    <n v="0.7404069018799897"/>
    <n v="0.16482101467937163"/>
    <n v="9.4772083440638685E-2"/>
    <n v="697.5"/>
    <n v="140.4"/>
    <n v="0.76"/>
    <n v="0.15"/>
    <n v="0.09"/>
    <n v="1"/>
    <n v="0"/>
    <n v="0"/>
    <n v="8.8200000000000001E-2"/>
    <n v="0.1035362912711623"/>
    <n v="5.6233620000000005E-2"/>
  </r>
  <r>
    <d v="2019-04-12T00:00:00"/>
    <x v="6"/>
    <s v="Watford"/>
    <n v="0"/>
    <n v="12"/>
    <n v="4"/>
    <n v="2019"/>
    <n v="2"/>
    <n v="0"/>
    <s v="H"/>
    <n v="1.33"/>
    <n v="5.5"/>
    <n v="8"/>
    <n v="0.71019288193043328"/>
    <n v="0.17173755144863206"/>
    <n v="0.11806956662093454"/>
    <n v="343.13"/>
    <n v="214.52"/>
    <n v="0.68"/>
    <n v="0.2"/>
    <n v="0.12"/>
    <n v="1"/>
    <n v="0"/>
    <n v="0"/>
    <n v="0.15679999999999997"/>
    <n v="0.12742237482341462"/>
    <n v="8.4101120000000001E-2"/>
  </r>
  <r>
    <d v="2019-04-12T00:00:00"/>
    <x v="19"/>
    <s v="Everton"/>
    <n v="0"/>
    <n v="12"/>
    <n v="4"/>
    <n v="2019"/>
    <n v="5"/>
    <n v="2"/>
    <s v="H"/>
    <n v="1.36"/>
    <n v="5"/>
    <n v="8.5"/>
    <n v="0.69832402234636859"/>
    <n v="0.18994413407821228"/>
    <n v="0.11173184357541899"/>
    <n v="959.18"/>
    <n v="457.2"/>
    <n v="0.76"/>
    <n v="0.16"/>
    <n v="0.08"/>
    <n v="1"/>
    <n v="0"/>
    <n v="0"/>
    <n v="8.9599999999999999E-2"/>
    <n v="0.1395711744327581"/>
    <n v="5.6750079999999994E-2"/>
  </r>
  <r>
    <d v="2019-04-12T00:00:00"/>
    <x v="7"/>
    <s v="Tottenham Hotspur"/>
    <n v="0"/>
    <n v="12"/>
    <n v="4"/>
    <n v="2019"/>
    <n v="2"/>
    <n v="1"/>
    <s v="H"/>
    <n v="2.75"/>
    <n v="3.4"/>
    <n v="2.5499999999999998"/>
    <n v="0.34634974533106966"/>
    <n v="0.28013582342954163"/>
    <n v="0.37351443123938888"/>
    <n v="644.63"/>
    <n v="881.55"/>
    <n v="0.38"/>
    <n v="0.24"/>
    <n v="0.38"/>
    <n v="1"/>
    <n v="0"/>
    <n v="0"/>
    <n v="0.58640000000000003"/>
    <n v="0.64524776534138895"/>
    <n v="0.14428447999999999"/>
  </r>
  <r>
    <d v="2019-04-12T00:00:00"/>
    <x v="15"/>
    <s v="Norwich City"/>
    <n v="0"/>
    <n v="12"/>
    <n v="4"/>
    <n v="2019"/>
    <n v="2"/>
    <n v="1"/>
    <s v="H"/>
    <n v="1.72"/>
    <n v="4"/>
    <n v="4.2"/>
    <n v="0.54361894900336527"/>
    <n v="0.23375614807144707"/>
    <n v="0.22262490292518766"/>
    <n v="209.7"/>
    <n v="81.540000000000006"/>
    <n v="0.53"/>
    <n v="0.24"/>
    <n v="0.23"/>
    <n v="1"/>
    <n v="0"/>
    <n v="0"/>
    <n v="0.33139999999999997"/>
    <n v="0.31248744787244243"/>
    <n v="0.12668498"/>
  </r>
  <r>
    <d v="2019-04-12T00:00:00"/>
    <x v="18"/>
    <s v="West Ham United"/>
    <n v="0"/>
    <n v="12"/>
    <n v="4"/>
    <n v="2019"/>
    <n v="2"/>
    <n v="0"/>
    <s v="H"/>
    <n v="1.75"/>
    <n v="3.7"/>
    <n v="4.75"/>
    <n v="0.54306682116647353"/>
    <n v="0.25685592893008885"/>
    <n v="0.20007724990343764"/>
    <n v="276.98"/>
    <n v="299.02999999999997"/>
    <n v="0.5"/>
    <n v="0.25"/>
    <n v="0.25"/>
    <n v="1"/>
    <n v="0"/>
    <n v="0"/>
    <n v="0.375"/>
    <n v="0.31479380407437296"/>
    <n v="0.1328125"/>
  </r>
  <r>
    <d v="2019-05-12T00:00:00"/>
    <x v="9"/>
    <s v="Brighton and Hove Albion"/>
    <n v="0"/>
    <n v="12"/>
    <n v="5"/>
    <n v="2019"/>
    <n v="1"/>
    <n v="2"/>
    <s v="A"/>
    <n v="1.57"/>
    <n v="4.33"/>
    <n v="5.5"/>
    <n v="0.60678096519321956"/>
    <n v="0.2200106501970796"/>
    <n v="0.17320838460970087"/>
    <n v="570.38"/>
    <n v="180.99"/>
    <n v="0.55000000000000004"/>
    <n v="0.22"/>
    <n v="0.22"/>
    <n v="0"/>
    <n v="0"/>
    <n v="1"/>
    <n v="0.95930000000000004"/>
    <n v="1.1001722012006572"/>
    <n v="0.12014936999999999"/>
  </r>
  <r>
    <d v="2019-05-12T00:00:00"/>
    <x v="17"/>
    <s v="Newcastle United"/>
    <n v="0"/>
    <n v="12"/>
    <n v="5"/>
    <n v="2019"/>
    <n v="0"/>
    <n v="2"/>
    <s v="A"/>
    <n v="1.83"/>
    <n v="3.4"/>
    <n v="4.5999999999999996"/>
    <n v="0.51651254953764847"/>
    <n v="0.27800528401585206"/>
    <n v="0.20548216644649933"/>
    <n v="62.33"/>
    <n v="225.97"/>
    <n v="0.49"/>
    <n v="0.27"/>
    <n v="0.24"/>
    <n v="0"/>
    <n v="0"/>
    <n v="1"/>
    <n v="0.89060000000000006"/>
    <n v="0.97533073960516459"/>
    <n v="0.13456818000000001"/>
  </r>
  <r>
    <d v="2019-07-12T00:00:00"/>
    <x v="0"/>
    <s v="Liverpool"/>
    <n v="0"/>
    <n v="12"/>
    <n v="7"/>
    <n v="2019"/>
    <n v="0"/>
    <n v="3"/>
    <s v="A"/>
    <n v="7"/>
    <n v="5.25"/>
    <n v="1.4"/>
    <n v="0.13636363636363635"/>
    <n v="0.1818181818181818"/>
    <n v="0.68181818181818177"/>
    <n v="281.7"/>
    <n v="959.18"/>
    <n v="0.14000000000000001"/>
    <n v="0.18"/>
    <n v="0.68"/>
    <n v="0"/>
    <n v="0"/>
    <n v="1"/>
    <n v="0.15439999999999998"/>
    <n v="0.15289256198347112"/>
    <n v="8.363168E-2"/>
  </r>
  <r>
    <d v="2019-07-12T00:00:00"/>
    <x v="12"/>
    <s v="Chelsea"/>
    <n v="0"/>
    <n v="12"/>
    <n v="7"/>
    <n v="2019"/>
    <n v="3"/>
    <n v="1"/>
    <s v="H"/>
    <n v="3.5"/>
    <n v="3.75"/>
    <n v="2"/>
    <n v="0.27149321266968324"/>
    <n v="0.25339366515837103"/>
    <n v="0.47511312217194568"/>
    <n v="457.2"/>
    <n v="697.5"/>
    <n v="0.28999999999999998"/>
    <n v="0.24"/>
    <n v="0.47"/>
    <n v="1"/>
    <n v="0"/>
    <n v="0"/>
    <n v="0.78259999999999996"/>
    <n v="0.82066296758870627"/>
    <n v="0.13771537999999997"/>
  </r>
  <r>
    <d v="2019-07-12T00:00:00"/>
    <x v="13"/>
    <s v="Manchester United"/>
    <n v="0"/>
    <n v="12"/>
    <n v="7"/>
    <n v="2019"/>
    <n v="1"/>
    <n v="2"/>
    <s v="A"/>
    <n v="1.3"/>
    <n v="5.5"/>
    <n v="10"/>
    <n v="0.73186959414504316"/>
    <n v="0.17298735861610112"/>
    <n v="9.5143047238855624E-2"/>
    <n v="1140"/>
    <n v="644.63"/>
    <n v="0.79"/>
    <n v="0.14000000000000001"/>
    <n v="7.0000000000000007E-2"/>
    <n v="0"/>
    <n v="0"/>
    <n v="1"/>
    <n v="1.5085999999999999"/>
    <n v="1.3843238340351898"/>
    <n v="4.6256980000000003E-2"/>
  </r>
  <r>
    <d v="2019-07-12T00:00:00"/>
    <x v="3"/>
    <s v="Burnley"/>
    <n v="0"/>
    <n v="12"/>
    <n v="7"/>
    <n v="2019"/>
    <n v="5"/>
    <n v="0"/>
    <s v="H"/>
    <n v="1.4"/>
    <n v="4.75"/>
    <n v="8"/>
    <n v="0.68039391226499557"/>
    <n v="0.20053715308863027"/>
    <n v="0.11906893464637423"/>
    <n v="881.55"/>
    <n v="180.68"/>
    <n v="0.65"/>
    <n v="0.2"/>
    <n v="0.15"/>
    <n v="1"/>
    <n v="0"/>
    <n v="0"/>
    <n v="0.18499999999999997"/>
    <n v="0.1565406122839906"/>
    <n v="9.3612500000000001E-2"/>
  </r>
  <r>
    <d v="2019-07-12T00:00:00"/>
    <x v="4"/>
    <s v="Crystal Palace"/>
    <n v="0"/>
    <n v="12"/>
    <n v="7"/>
    <n v="2019"/>
    <n v="0"/>
    <n v="0"/>
    <s v="D"/>
    <n v="2.37"/>
    <n v="3.3"/>
    <n v="3.1"/>
    <n v="0.40278762107252541"/>
    <n v="0.28927474604299558"/>
    <n v="0.30793763288447912"/>
    <n v="214.52"/>
    <n v="207.5"/>
    <n v="0.43"/>
    <n v="0.27"/>
    <n v="0.3"/>
    <n v="0"/>
    <n v="1"/>
    <n v="0"/>
    <n v="0.80779999999999985"/>
    <n v="0.76219384004800894"/>
    <n v="0.14302242000000001"/>
  </r>
  <r>
    <d v="2019-08-12T00:00:00"/>
    <x v="10"/>
    <s v="Leicester City"/>
    <n v="0"/>
    <n v="12"/>
    <n v="8"/>
    <n v="2019"/>
    <n v="1"/>
    <n v="4"/>
    <s v="A"/>
    <n v="4.33"/>
    <n v="3.8"/>
    <n v="1.8"/>
    <n v="0.22002058672156458"/>
    <n v="0.25070766855378279"/>
    <n v="0.52927174472465266"/>
    <n v="140.4"/>
    <n v="343.13"/>
    <n v="0.26"/>
    <n v="0.25"/>
    <n v="0.5"/>
    <n v="0"/>
    <n v="0"/>
    <n v="1"/>
    <n v="0.38009999999999999"/>
    <n v="0.33284848396754751"/>
    <n v="0.13467401000000001"/>
  </r>
  <r>
    <d v="2019-08-12T00:00:00"/>
    <x v="11"/>
    <s v="Wolverhampton Wanderers"/>
    <n v="0"/>
    <n v="12"/>
    <n v="8"/>
    <n v="2019"/>
    <n v="2"/>
    <n v="2"/>
    <s v="D"/>
    <n v="2.62"/>
    <n v="3.1"/>
    <n v="2.87"/>
    <n v="0.36257457698953477"/>
    <n v="0.30643399732663906"/>
    <n v="0.33099142568382617"/>
    <n v="180.99"/>
    <n v="276.98"/>
    <n v="0.4"/>
    <n v="0.28000000000000003"/>
    <n v="0.32"/>
    <n v="0"/>
    <n v="1"/>
    <n v="0"/>
    <n v="0.78080000000000005"/>
    <n v="0.72204944781965652"/>
    <n v="0.14559232"/>
  </r>
  <r>
    <d v="2019-08-12T00:00:00"/>
    <x v="8"/>
    <s v="Southampton"/>
    <n v="0"/>
    <n v="12"/>
    <n v="8"/>
    <n v="2019"/>
    <n v="2"/>
    <n v="1"/>
    <s v="H"/>
    <n v="2.5"/>
    <n v="3.2"/>
    <n v="2.9"/>
    <n v="0.37831227068895229"/>
    <n v="0.29555646147574394"/>
    <n v="0.32613126783530366"/>
    <n v="225.97"/>
    <n v="209.7"/>
    <n v="0.41"/>
    <n v="0.26"/>
    <n v="0.32"/>
    <n v="1"/>
    <n v="0"/>
    <n v="0"/>
    <n v="0.51810000000000012"/>
    <n v="0.58021085855585197"/>
    <n v="0.14288313000000002"/>
  </r>
  <r>
    <d v="2019-08-12T00:00:00"/>
    <x v="14"/>
    <s v="Sheffield United"/>
    <n v="0"/>
    <n v="12"/>
    <n v="8"/>
    <n v="2019"/>
    <n v="1"/>
    <n v="2"/>
    <s v="A"/>
    <n v="2.9"/>
    <n v="3.5"/>
    <n v="2.37"/>
    <n v="0.32763251441662067"/>
    <n v="0.27146694051662851"/>
    <n v="0.40090054506675094"/>
    <n v="81.540000000000006"/>
    <n v="62.33"/>
    <n v="0.38"/>
    <n v="0.27"/>
    <n v="0.35"/>
    <n v="0"/>
    <n v="0"/>
    <n v="1"/>
    <n v="0.63980000000000004"/>
    <n v="0.5399575211977321"/>
    <n v="0.14611202000000001"/>
  </r>
  <r>
    <d v="2019-09-12T00:00:00"/>
    <x v="5"/>
    <s v="Arsenal"/>
    <n v="0"/>
    <n v="12"/>
    <n v="9"/>
    <n v="2019"/>
    <n v="1"/>
    <n v="3"/>
    <s v="A"/>
    <n v="3.3"/>
    <n v="4"/>
    <n v="2"/>
    <n v="0.28776978417266191"/>
    <n v="0.23741007194244607"/>
    <n v="0.47482014388489213"/>
    <n v="299.02999999999997"/>
    <n v="570.38"/>
    <n v="0.37"/>
    <n v="0.24"/>
    <n v="0.39"/>
    <n v="0"/>
    <n v="0"/>
    <n v="1"/>
    <n v="0.56659999999999999"/>
    <n v="0.41498887221158326"/>
    <n v="0.14420178"/>
  </r>
  <r>
    <s v="14/12/2019"/>
    <x v="1"/>
    <s v="Newcastle United"/>
    <n v="0"/>
    <n v="12"/>
    <n v="14"/>
    <n v="2019"/>
    <n v="1"/>
    <n v="0"/>
    <s v="H"/>
    <n v="1.95"/>
    <n v="3.4"/>
    <n v="4"/>
    <n v="0.48519443453442745"/>
    <n v="0.27827327863003926"/>
    <n v="0.23653228683553335"/>
    <n v="180.68"/>
    <n v="225.97"/>
    <n v="0.52"/>
    <n v="0.26"/>
    <n v="0.23"/>
    <n v="1"/>
    <n v="0"/>
    <n v="0"/>
    <n v="0.35089999999999999"/>
    <n v="0.39840831054948639"/>
    <n v="0.13068233000000001"/>
  </r>
  <r>
    <s v="14/12/2019"/>
    <x v="16"/>
    <s v="AFC Bournemouth"/>
    <n v="0"/>
    <n v="12"/>
    <n v="14"/>
    <n v="2019"/>
    <n v="0"/>
    <n v="1"/>
    <s v="A"/>
    <n v="1.25"/>
    <n v="6"/>
    <n v="12"/>
    <n v="0.76190476190476186"/>
    <n v="0.15873015873015872"/>
    <n v="7.9365079365079361E-2"/>
    <n v="697.5"/>
    <n v="281.7"/>
    <n v="0.74"/>
    <n v="0.16"/>
    <n v="0.1"/>
    <n v="0"/>
    <n v="0"/>
    <n v="1"/>
    <n v="1.3832"/>
    <n v="1.4532627865961198"/>
    <n v="6.3181119999999993E-2"/>
  </r>
  <r>
    <s v="14/12/2019"/>
    <x v="6"/>
    <s v="Norwich City"/>
    <n v="0"/>
    <n v="12"/>
    <n v="14"/>
    <n v="2019"/>
    <n v="1"/>
    <n v="1"/>
    <s v="D"/>
    <n v="1.22"/>
    <n v="6.5"/>
    <n v="13"/>
    <n v="0.78031212484993995"/>
    <n v="0.14645858343337334"/>
    <n v="7.322929171668667E-2"/>
    <n v="343.13"/>
    <n v="81.540000000000006"/>
    <n v="0.79"/>
    <n v="0.14000000000000001"/>
    <n v="0.06"/>
    <n v="0"/>
    <n v="1"/>
    <n v="0"/>
    <n v="1.3673000000000002"/>
    <n v="1.3427824911477195"/>
    <n v="4.5199929999999999E-2"/>
  </r>
  <r>
    <s v="14/12/2019"/>
    <x v="19"/>
    <s v="Watford"/>
    <n v="0"/>
    <n v="12"/>
    <n v="14"/>
    <n v="2019"/>
    <n v="2"/>
    <n v="0"/>
    <s v="H"/>
    <n v="1.1599999999999999"/>
    <n v="7.5"/>
    <n v="17"/>
    <n v="0.81772703950743986"/>
    <n v="0.12647511544381734"/>
    <n v="5.5797845048742946E-2"/>
    <n v="959.18"/>
    <n v="214.52"/>
    <n v="0.85"/>
    <n v="0.11"/>
    <n v="0.04"/>
    <n v="1"/>
    <n v="0"/>
    <n v="0"/>
    <n v="3.6200000000000003E-2"/>
    <n v="5.2332786465332848E-2"/>
    <n v="2.7315220000000001E-2"/>
  </r>
  <r>
    <s v="14/12/2019"/>
    <x v="17"/>
    <s v="Aston Villa"/>
    <n v="0"/>
    <n v="12"/>
    <n v="14"/>
    <n v="2019"/>
    <n v="2"/>
    <n v="0"/>
    <s v="H"/>
    <n v="1.85"/>
    <n v="3.75"/>
    <n v="4.2"/>
    <n v="0.5171140113272592"/>
    <n v="0.25510957892144792"/>
    <n v="0.22777640975129276"/>
    <n v="62.33"/>
    <n v="140.4"/>
    <n v="0.45"/>
    <n v="0.26"/>
    <n v="0.28999999999999998"/>
    <n v="1"/>
    <n v="0"/>
    <n v="0"/>
    <n v="0.45420000000000005"/>
    <n v="0.35014186815311765"/>
    <n v="0.14066882000000003"/>
  </r>
  <r>
    <s v="14/12/2019"/>
    <x v="15"/>
    <s v="West Ham United"/>
    <n v="0"/>
    <n v="12"/>
    <n v="14"/>
    <n v="2019"/>
    <n v="0"/>
    <n v="1"/>
    <s v="A"/>
    <n v="1.9"/>
    <n v="3.8"/>
    <n v="3.8"/>
    <n v="0.5"/>
    <n v="0.25"/>
    <n v="0.25"/>
    <n v="209.7"/>
    <n v="299.02999999999997"/>
    <n v="0.47"/>
    <n v="0.24"/>
    <n v="0.28999999999999998"/>
    <n v="0"/>
    <n v="0"/>
    <n v="1"/>
    <n v="0.78259999999999996"/>
    <n v="0.875"/>
    <n v="0.13771538"/>
  </r>
  <r>
    <s v="15/12/2019"/>
    <x v="9"/>
    <s v="Manchester City"/>
    <n v="0"/>
    <n v="12"/>
    <n v="15"/>
    <n v="2019"/>
    <n v="0"/>
    <n v="3"/>
    <s v="A"/>
    <n v="6"/>
    <n v="5.25"/>
    <n v="1.44"/>
    <n v="0.15849056603773587"/>
    <n v="0.18113207547169813"/>
    <n v="0.66037735849056611"/>
    <n v="570.38"/>
    <n v="1140"/>
    <n v="0.15"/>
    <n v="0.17"/>
    <n v="0.68"/>
    <n v="0"/>
    <n v="0"/>
    <n v="1"/>
    <n v="0.15379999999999996"/>
    <n v="0.17327162691349229"/>
    <n v="8.3515220000000001E-2"/>
  </r>
  <r>
    <s v="15/12/2019"/>
    <x v="7"/>
    <s v="Everton"/>
    <n v="0"/>
    <n v="12"/>
    <n v="15"/>
    <n v="2019"/>
    <n v="1"/>
    <n v="1"/>
    <s v="D"/>
    <n v="1.8"/>
    <n v="3.7"/>
    <n v="4.5"/>
    <n v="0.53008595988538698"/>
    <n v="0.25787965616045844"/>
    <n v="0.21203438395415475"/>
    <n v="644.63"/>
    <n v="457.2"/>
    <n v="0.53"/>
    <n v="0.25"/>
    <n v="0.22"/>
    <n v="0"/>
    <n v="1"/>
    <n v="0"/>
    <n v="0.89180000000000004"/>
    <n v="0.87669230958694944"/>
    <n v="0.12665361999999999"/>
  </r>
  <r>
    <s v="15/12/2019"/>
    <x v="18"/>
    <s v="Tottenham Hotspur"/>
    <n v="0"/>
    <n v="12"/>
    <n v="15"/>
    <n v="2019"/>
    <n v="1"/>
    <n v="2"/>
    <s v="A"/>
    <n v="3.25"/>
    <n v="3.4"/>
    <n v="2.25"/>
    <n v="0.29408938010571839"/>
    <n v="0.2811148486304661"/>
    <n v="0.4247957712638154"/>
    <n v="276.98"/>
    <n v="881.55"/>
    <n v="0.31"/>
    <n v="0.25"/>
    <n v="0.44"/>
    <n v="0"/>
    <n v="0"/>
    <n v="1"/>
    <n v="0.47220000000000006"/>
    <n v="0.49637402636748457"/>
    <n v="0.14162242"/>
  </r>
  <r>
    <s v="16/12/2019"/>
    <x v="2"/>
    <s v="Brighton and Hove Albion"/>
    <n v="0"/>
    <n v="12"/>
    <n v="16"/>
    <n v="2019"/>
    <n v="1"/>
    <n v="1"/>
    <s v="D"/>
    <n v="2.5499999999999998"/>
    <n v="3.25"/>
    <n v="2.87"/>
    <n v="0.37409509294723969"/>
    <n v="0.2935207652355265"/>
    <n v="0.3323841418172338"/>
    <n v="207.5"/>
    <n v="180.99"/>
    <n v="0.45"/>
    <n v="0.27"/>
    <n v="0.28000000000000003"/>
    <n v="0"/>
    <n v="1"/>
    <n v="0"/>
    <n v="0.81379999999999997"/>
    <n v="0.74953926545217897"/>
    <n v="0.14074722000000001"/>
  </r>
  <r>
    <s v="21/12/2019"/>
    <x v="0"/>
    <s v="Burnley"/>
    <n v="0"/>
    <n v="12"/>
    <n v="21"/>
    <n v="2019"/>
    <n v="0"/>
    <n v="1"/>
    <s v="A"/>
    <n v="2.4"/>
    <n v="3.4"/>
    <n v="2.9"/>
    <n v="0.39471577261809454"/>
    <n v="0.27862289831865494"/>
    <n v="0.32666132906325063"/>
    <n v="281.7"/>
    <n v="180.68"/>
    <n v="0.46"/>
    <n v="0.26"/>
    <n v="0.28000000000000003"/>
    <n v="0"/>
    <n v="0"/>
    <n v="1"/>
    <n v="0.79759999999999998"/>
    <n v="0.68681622639985496"/>
    <n v="0.13936288000000002"/>
  </r>
  <r>
    <s v="21/12/2019"/>
    <x v="10"/>
    <s v="Southampton"/>
    <n v="0"/>
    <n v="12"/>
    <n v="21"/>
    <n v="2019"/>
    <n v="1"/>
    <n v="3"/>
    <s v="A"/>
    <n v="2.4"/>
    <n v="3.6"/>
    <n v="2.8"/>
    <n v="0.39622641509433965"/>
    <n v="0.26415094339622641"/>
    <n v="0.33962264150943394"/>
    <n v="140.4"/>
    <n v="209.7"/>
    <n v="0.45"/>
    <n v="0.24"/>
    <n v="0.3"/>
    <n v="0"/>
    <n v="0"/>
    <n v="1"/>
    <n v="0.75009999999999999"/>
    <n v="0.66286934852260604"/>
    <n v="0.13862601000000002"/>
  </r>
  <r>
    <s v="21/12/2019"/>
    <x v="11"/>
    <s v="Sheffield United"/>
    <n v="0"/>
    <n v="12"/>
    <n v="21"/>
    <n v="2019"/>
    <n v="0"/>
    <n v="1"/>
    <s v="A"/>
    <n v="2.2000000000000002"/>
    <n v="3.25"/>
    <n v="3.5"/>
    <n v="0.43374642516682549"/>
    <n v="0.29361296472831266"/>
    <n v="0.27264061010486174"/>
    <n v="180.99"/>
    <n v="62.33"/>
    <n v="0.46"/>
    <n v="0.27"/>
    <n v="0.27"/>
    <n v="0"/>
    <n v="0"/>
    <n v="1"/>
    <n v="0.8173999999999999"/>
    <n v="0.80339621647017767"/>
    <n v="0.13939938000000002"/>
  </r>
  <r>
    <s v="21/12/2019"/>
    <x v="12"/>
    <s v="Arsenal"/>
    <n v="0"/>
    <n v="12"/>
    <n v="21"/>
    <n v="2019"/>
    <n v="0"/>
    <n v="0"/>
    <s v="D"/>
    <n v="2.2999999999999998"/>
    <n v="3.8"/>
    <n v="2.87"/>
    <n v="0.41551415399855224"/>
    <n v="0.25149540899912365"/>
    <n v="0.332990437002324"/>
    <n v="457.2"/>
    <n v="570.38"/>
    <n v="0.47"/>
    <n v="0.25"/>
    <n v="0.28000000000000003"/>
    <n v="0"/>
    <n v="1"/>
    <n v="0"/>
    <n v="0.86180000000000001"/>
    <n v="0.84379376605752043"/>
    <n v="0.13784961999999998"/>
  </r>
  <r>
    <s v="21/12/2019"/>
    <x v="13"/>
    <s v="Leicester City"/>
    <n v="0"/>
    <n v="12"/>
    <n v="21"/>
    <n v="2019"/>
    <n v="3"/>
    <n v="1"/>
    <s v="H"/>
    <n v="1.36"/>
    <n v="5.25"/>
    <n v="7.5"/>
    <n v="0.69426077757207083"/>
    <n v="0.17984660142819359"/>
    <n v="0.12589262099973553"/>
    <n v="1140"/>
    <n v="343.13"/>
    <n v="0.75"/>
    <n v="0.16"/>
    <n v="0.09"/>
    <n v="1"/>
    <n v="0"/>
    <n v="0"/>
    <n v="9.6199999999999994E-2"/>
    <n v="0.14167022419828934"/>
    <n v="5.9927220000000003E-2"/>
  </r>
  <r>
    <s v="21/12/2019"/>
    <x v="8"/>
    <s v="Crystal Palace"/>
    <n v="0"/>
    <n v="12"/>
    <n v="21"/>
    <n v="2019"/>
    <n v="1"/>
    <n v="0"/>
    <s v="H"/>
    <n v="2.37"/>
    <n v="3.1"/>
    <n v="3.25"/>
    <n v="0.40100300503492609"/>
    <n v="0.30657326513960481"/>
    <n v="0.29242372982546921"/>
    <n v="225.97"/>
    <n v="207.5"/>
    <n v="0.41"/>
    <n v="0.28999999999999998"/>
    <n v="0.3"/>
    <n v="1"/>
    <n v="0"/>
    <n v="0"/>
    <n v="0.52220000000000011"/>
    <n v="0.53829620464058625"/>
    <n v="0.14501042"/>
  </r>
  <r>
    <s v="21/12/2019"/>
    <x v="14"/>
    <s v="Wolverhampton Wanderers"/>
    <n v="0"/>
    <n v="12"/>
    <n v="21"/>
    <n v="2019"/>
    <n v="1"/>
    <n v="2"/>
    <s v="A"/>
    <n v="3.75"/>
    <n v="3.8"/>
    <n v="1.9"/>
    <n v="0.25249169435215946"/>
    <n v="0.24916943521594684"/>
    <n v="0.49833887043189368"/>
    <n v="81.540000000000006"/>
    <n v="276.98"/>
    <n v="0.32"/>
    <n v="0.27"/>
    <n v="0.42"/>
    <n v="0"/>
    <n v="0"/>
    <n v="1"/>
    <n v="0.51170000000000004"/>
    <n v="0.3775013520822067"/>
    <n v="0.14553912999999999"/>
  </r>
  <r>
    <s v="22/12/2019"/>
    <x v="3"/>
    <s v="Chelsea"/>
    <n v="0"/>
    <n v="12"/>
    <n v="22"/>
    <n v="2019"/>
    <n v="0"/>
    <n v="2"/>
    <s v="A"/>
    <n v="2.37"/>
    <n v="3.75"/>
    <n v="2.75"/>
    <n v="0.4009915427238262"/>
    <n v="0.25342665500145822"/>
    <n v="0.34558180227471574"/>
    <n v="881.55"/>
    <n v="697.5"/>
    <n v="0.43"/>
    <n v="0.23"/>
    <n v="0.34"/>
    <n v="0"/>
    <n v="0"/>
    <n v="1"/>
    <n v="0.67339999999999989"/>
    <n v="0.65328246431527159"/>
    <n v="0.14179378000000001"/>
  </r>
  <r>
    <s v="22/12/2019"/>
    <x v="4"/>
    <s v="Manchester United"/>
    <n v="0"/>
    <n v="12"/>
    <n v="22"/>
    <n v="2019"/>
    <n v="2"/>
    <n v="0"/>
    <s v="H"/>
    <n v="4.33"/>
    <n v="4"/>
    <n v="1.75"/>
    <n v="0.21945293518300807"/>
    <n v="0.23755780233560622"/>
    <n v="0.54298926248138568"/>
    <n v="214.52"/>
    <n v="644.63"/>
    <n v="0.3"/>
    <n v="0.27"/>
    <n v="0.44"/>
    <n v="1"/>
    <n v="0"/>
    <n v="0"/>
    <n v="0.75649999999999995"/>
    <n v="0.96052476901502337"/>
    <n v="0.14366137000000001"/>
  </r>
  <r>
    <s v="26/12/2019"/>
    <x v="0"/>
    <s v="Arsenal"/>
    <n v="0"/>
    <n v="12"/>
    <n v="26"/>
    <n v="2019"/>
    <n v="1"/>
    <n v="1"/>
    <s v="D"/>
    <n v="3.5"/>
    <n v="3.9"/>
    <n v="1.95"/>
    <n v="0.27083333333333326"/>
    <n v="0.24305555555555552"/>
    <n v="0.48611111111111105"/>
    <n v="281.7"/>
    <n v="570.38"/>
    <n v="0.39"/>
    <n v="0.26"/>
    <n v="0.36"/>
    <n v="0"/>
    <n v="1"/>
    <n v="0"/>
    <n v="0.82929999999999993"/>
    <n v="0.88261959876543206"/>
    <n v="0.14669832999999999"/>
  </r>
  <r>
    <s v="26/12/2019"/>
    <x v="10"/>
    <s v="Norwich City"/>
    <n v="0"/>
    <n v="12"/>
    <n v="26"/>
    <n v="2019"/>
    <n v="1"/>
    <n v="0"/>
    <s v="H"/>
    <n v="2.1"/>
    <n v="3.75"/>
    <n v="3.3"/>
    <n v="0.45529801324503311"/>
    <n v="0.25496688741721857"/>
    <n v="0.28973509933774838"/>
    <n v="140.4"/>
    <n v="81.540000000000006"/>
    <n v="0.53"/>
    <n v="0.23"/>
    <n v="0.24"/>
    <n v="1"/>
    <n v="0"/>
    <n v="0"/>
    <n v="0.33139999999999997"/>
    <n v="0.44565479584228773"/>
    <n v="0.12668498"/>
  </r>
  <r>
    <s v="26/12/2019"/>
    <x v="16"/>
    <s v="Southampton"/>
    <n v="0"/>
    <n v="12"/>
    <n v="26"/>
    <n v="2019"/>
    <n v="0"/>
    <n v="2"/>
    <s v="A"/>
    <n v="1.33"/>
    <n v="5.25"/>
    <n v="9"/>
    <n v="0.71371927042030137"/>
    <n v="0.18080888183980967"/>
    <n v="0.10547184773988898"/>
    <n v="697.5"/>
    <n v="209.7"/>
    <n v="0.76"/>
    <n v="0.15"/>
    <n v="0.09"/>
    <n v="0"/>
    <n v="0"/>
    <n v="1"/>
    <n v="1.4281999999999999"/>
    <n v="1.3422676639073381"/>
    <n v="5.6233620000000005E-2"/>
  </r>
  <r>
    <s v="26/12/2019"/>
    <x v="2"/>
    <s v="West Ham United"/>
    <n v="0"/>
    <n v="12"/>
    <n v="26"/>
    <n v="2019"/>
    <n v="2"/>
    <n v="1"/>
    <s v="H"/>
    <n v="2.2999999999999998"/>
    <n v="3.4"/>
    <n v="3.1"/>
    <n v="0.41349548842683415"/>
    <n v="0.27971753628874069"/>
    <n v="0.30678697528442528"/>
    <n v="207.5"/>
    <n v="299.02999999999997"/>
    <n v="0.45"/>
    <n v="0.27"/>
    <n v="0.28000000000000003"/>
    <n v="1"/>
    <n v="0"/>
    <n v="0"/>
    <n v="0.45380000000000009"/>
    <n v="0.51634769040728734"/>
    <n v="0.14074722000000001"/>
  </r>
  <r>
    <s v="26/12/2019"/>
    <x v="12"/>
    <s v="Burnley"/>
    <n v="0"/>
    <n v="12"/>
    <n v="26"/>
    <n v="2019"/>
    <n v="1"/>
    <n v="0"/>
    <s v="H"/>
    <n v="1.7"/>
    <n v="3.75"/>
    <n v="5"/>
    <n v="0.55762081784386619"/>
    <n v="0.25278810408921931"/>
    <n v="0.1895910780669145"/>
    <n v="457.2"/>
    <n v="180.68"/>
    <n v="0.54"/>
    <n v="0.26"/>
    <n v="0.21"/>
    <n v="1"/>
    <n v="0"/>
    <n v="0"/>
    <n v="0.32329999999999992"/>
    <n v="0.29554594325672667"/>
    <n v="0.12624313000000001"/>
  </r>
  <r>
    <s v="26/12/2019"/>
    <x v="6"/>
    <s v="Liverpool"/>
    <n v="0"/>
    <n v="12"/>
    <n v="26"/>
    <n v="2019"/>
    <n v="0"/>
    <n v="4"/>
    <s v="A"/>
    <n v="3.4"/>
    <n v="3.75"/>
    <n v="2.0499999999999998"/>
    <n v="0.2804889172671714"/>
    <n v="0.25430995165556874"/>
    <n v="0.46520113107725991"/>
    <n v="343.13"/>
    <n v="959.18"/>
    <n v="0.26"/>
    <n v="0.23"/>
    <n v="0.5"/>
    <n v="0"/>
    <n v="0"/>
    <n v="1"/>
    <n v="0.3705"/>
    <n v="0.42935741442180997"/>
    <n v="0.13088217000000002"/>
  </r>
  <r>
    <s v="26/12/2019"/>
    <x v="7"/>
    <s v="Newcastle United"/>
    <n v="0"/>
    <n v="12"/>
    <n v="26"/>
    <n v="2019"/>
    <n v="4"/>
    <n v="1"/>
    <s v="H"/>
    <n v="1.33"/>
    <n v="5.25"/>
    <n v="9"/>
    <n v="0.71371927042030137"/>
    <n v="0.18080888183980967"/>
    <n v="0.10547184773988898"/>
    <n v="644.63"/>
    <n v="225.97"/>
    <n v="0.65"/>
    <n v="0.22"/>
    <n v="0.13"/>
    <n v="1"/>
    <n v="0"/>
    <n v="0"/>
    <n v="0.18779999999999999"/>
    <n v="0.12577281854651312"/>
    <n v="9.3994419999999995E-2"/>
  </r>
  <r>
    <s v="26/12/2019"/>
    <x v="17"/>
    <s v="Watford"/>
    <n v="0"/>
    <n v="12"/>
    <n v="26"/>
    <n v="2019"/>
    <n v="1"/>
    <n v="1"/>
    <s v="D"/>
    <n v="1.83"/>
    <n v="3.6"/>
    <n v="4.33"/>
    <n v="0.51787547466935102"/>
    <n v="0.26325336629025348"/>
    <n v="0.2188711590403955"/>
    <n v="62.33"/>
    <n v="214.52"/>
    <n v="0.43"/>
    <n v="0.28999999999999998"/>
    <n v="0.28999999999999998"/>
    <n v="0"/>
    <n v="1"/>
    <n v="0"/>
    <n v="0.7730999999999999"/>
    <n v="0.85889519380633517"/>
    <n v="0.14486362999999997"/>
  </r>
  <r>
    <s v="26/12/2019"/>
    <x v="3"/>
    <s v="Brighton and Hove Albion"/>
    <n v="0"/>
    <n v="12"/>
    <n v="26"/>
    <n v="2019"/>
    <n v="2"/>
    <n v="1"/>
    <s v="H"/>
    <n v="1.53"/>
    <n v="4.33"/>
    <n v="6"/>
    <n v="0.62175570600862984"/>
    <n v="0.21969658895916944"/>
    <n v="0.15854770503220061"/>
    <n v="881.55"/>
    <n v="180.99"/>
    <n v="0.66"/>
    <n v="0.2"/>
    <n v="0.15"/>
    <n v="1"/>
    <n v="0"/>
    <n v="0"/>
    <n v="0.17809999999999998"/>
    <n v="0.216472711908302"/>
    <n v="9.2211609999999999E-2"/>
  </r>
  <r>
    <s v="27/12/2019"/>
    <x v="18"/>
    <s v="Manchester City"/>
    <n v="0"/>
    <n v="12"/>
    <n v="27"/>
    <n v="2019"/>
    <n v="3"/>
    <n v="2"/>
    <s v="H"/>
    <n v="8.5"/>
    <n v="5"/>
    <n v="1.36"/>
    <n v="0.11173184357541902"/>
    <n v="0.18994413407821234"/>
    <n v="0.69832402234636881"/>
    <n v="276.98"/>
    <n v="1140"/>
    <n v="0.15"/>
    <n v="0.19"/>
    <n v="0.66"/>
    <n v="1"/>
    <n v="0"/>
    <n v="0"/>
    <n v="1.1941999999999999"/>
    <n v="1.3127555319746576"/>
    <n v="9.029682E-2"/>
  </r>
  <r>
    <s v="28/12/2019"/>
    <x v="11"/>
    <s v="AFC Bournemouth"/>
    <n v="0"/>
    <n v="12"/>
    <n v="28"/>
    <n v="2019"/>
    <n v="2"/>
    <n v="0"/>
    <s v="H"/>
    <n v="1.75"/>
    <n v="3.9"/>
    <n v="4.33"/>
    <n v="0.539701816903434"/>
    <n v="0.24217389220025889"/>
    <n v="0.21812429089630705"/>
    <n v="180.99"/>
    <n v="281.7"/>
    <n v="0.47"/>
    <n v="0.26"/>
    <n v="0.27"/>
    <n v="1"/>
    <n v="0"/>
    <n v="0"/>
    <n v="0.42140000000000005"/>
    <n v="0.31810081770443921"/>
    <n v="0.13791697999999999"/>
  </r>
  <r>
    <s v="28/12/2019"/>
    <x v="1"/>
    <s v="Manchester United"/>
    <n v="0"/>
    <n v="12"/>
    <n v="28"/>
    <n v="2019"/>
    <n v="0"/>
    <n v="2"/>
    <s v="A"/>
    <n v="4.33"/>
    <n v="3.75"/>
    <n v="1.8"/>
    <n v="0.21928755908581452"/>
    <n v="0.25320403489108717"/>
    <n v="0.52750840602309834"/>
    <n v="180.68"/>
    <n v="644.63"/>
    <n v="0.3"/>
    <n v="0.27"/>
    <n v="0.43"/>
    <n v="0"/>
    <n v="0"/>
    <n v="1"/>
    <n v="0.48780000000000007"/>
    <n v="0.33544762323377475"/>
    <n v="0.14302242000000001"/>
  </r>
  <r>
    <s v="28/12/2019"/>
    <x v="8"/>
    <s v="Everton"/>
    <n v="0"/>
    <n v="12"/>
    <n v="28"/>
    <n v="2019"/>
    <n v="1"/>
    <n v="2"/>
    <s v="A"/>
    <n v="3.6"/>
    <n v="3.4"/>
    <n v="2.0499999999999998"/>
    <n v="0.26212861978187291"/>
    <n v="0.2775479503572772"/>
    <n v="0.46032342986085001"/>
    <n v="225.97"/>
    <n v="457.2"/>
    <n v="0.31"/>
    <n v="0.28000000000000003"/>
    <n v="0.41"/>
    <n v="0"/>
    <n v="0"/>
    <n v="1"/>
    <n v="0.52260000000000006"/>
    <n v="0.4369950784134321"/>
    <n v="0.14491138000000001"/>
  </r>
  <r>
    <s v="28/12/2019"/>
    <x v="14"/>
    <s v="Tottenham Hotspur"/>
    <n v="0"/>
    <n v="12"/>
    <n v="28"/>
    <n v="2019"/>
    <n v="2"/>
    <n v="2"/>
    <s v="D"/>
    <n v="5"/>
    <n v="4"/>
    <n v="1.66"/>
    <n v="0.19004006868918144"/>
    <n v="0.2375500858614768"/>
    <n v="0.5724098454493417"/>
    <n v="81.540000000000006"/>
    <n v="881.55"/>
    <n v="0.2"/>
    <n v="0.21"/>
    <n v="0.59"/>
    <n v="0"/>
    <n v="1"/>
    <n v="0"/>
    <n v="1.0122"/>
    <n v="0.94509813044456958"/>
    <n v="0.11163842000000002"/>
  </r>
  <r>
    <s v="28/12/2019"/>
    <x v="15"/>
    <s v="Crystal Palace"/>
    <n v="0"/>
    <n v="12"/>
    <n v="28"/>
    <n v="2019"/>
    <n v="1"/>
    <n v="1"/>
    <s v="D"/>
    <n v="1.95"/>
    <n v="3.6"/>
    <n v="3.8"/>
    <n v="0.48665955176093922"/>
    <n v="0.26360725720384204"/>
    <n v="0.24973319103521877"/>
    <n v="209.7"/>
    <n v="207.5"/>
    <n v="0.46"/>
    <n v="0.26"/>
    <n v="0.27"/>
    <n v="0"/>
    <n v="1"/>
    <n v="0"/>
    <n v="0.83209999999999995"/>
    <n v="0.84147845766763985"/>
    <n v="0.13756873000000003"/>
  </r>
  <r>
    <s v="28/12/2019"/>
    <x v="4"/>
    <s v="Aston Villa"/>
    <n v="0"/>
    <n v="12"/>
    <n v="28"/>
    <n v="2019"/>
    <n v="3"/>
    <n v="0"/>
    <s v="H"/>
    <n v="1.95"/>
    <n v="3.8"/>
    <n v="3.6"/>
    <n v="0.48665955176093911"/>
    <n v="0.24973319103521871"/>
    <n v="0.26360725720384198"/>
    <n v="214.52"/>
    <n v="140.4"/>
    <n v="0.49"/>
    <n v="0.25"/>
    <n v="0.26"/>
    <n v="1"/>
    <n v="0"/>
    <n v="0"/>
    <n v="0.39019999999999999"/>
    <n v="0.39537386855344547"/>
    <n v="0.13462402000000001"/>
  </r>
  <r>
    <s v="28/12/2019"/>
    <x v="5"/>
    <s v="Leicester City"/>
    <n v="0"/>
    <n v="12"/>
    <n v="28"/>
    <n v="2019"/>
    <n v="1"/>
    <n v="2"/>
    <s v="A"/>
    <n v="4"/>
    <n v="3.9"/>
    <n v="1.83"/>
    <n v="0.23744884719033837"/>
    <n v="0.24353727916957785"/>
    <n v="0.51901387364008378"/>
    <n v="299.02999999999997"/>
    <n v="343.13"/>
    <n v="0.27"/>
    <n v="0.24"/>
    <n v="0.49"/>
    <n v="0"/>
    <n v="0"/>
    <n v="1"/>
    <n v="0.3906"/>
    <n v="0.34704001512805888"/>
    <n v="0.13456818000000001"/>
  </r>
  <r>
    <s v="29/12/2019"/>
    <x v="9"/>
    <s v="Chelsea"/>
    <n v="0"/>
    <n v="12"/>
    <n v="29"/>
    <n v="2019"/>
    <n v="1"/>
    <n v="2"/>
    <s v="A"/>
    <n v="2.87"/>
    <n v="3.75"/>
    <n v="2.2999999999999998"/>
    <n v="0.33187756122900514"/>
    <n v="0.25399696019393198"/>
    <n v="0.414125478577063"/>
    <n v="570.38"/>
    <n v="697.5"/>
    <n v="0.28000000000000003"/>
    <n v="0.24"/>
    <n v="0.48"/>
    <n v="0"/>
    <n v="0"/>
    <n v="1"/>
    <n v="0.40640000000000004"/>
    <n v="0.51790612628762545"/>
    <n v="0.13621248"/>
  </r>
  <r>
    <s v="29/12/2019"/>
    <x v="19"/>
    <s v="Wolverhampton Wanderers"/>
    <n v="0"/>
    <n v="12"/>
    <n v="29"/>
    <n v="2019"/>
    <n v="1"/>
    <n v="0"/>
    <s v="H"/>
    <n v="1.25"/>
    <n v="5.75"/>
    <n v="12"/>
    <n v="0.7566826593557231"/>
    <n v="0.16449623029472241"/>
    <n v="7.8821110349554482E-2"/>
    <n v="959.18"/>
    <n v="276.98"/>
    <n v="0.76"/>
    <n v="0.16"/>
    <n v="0.08"/>
    <n v="1"/>
    <n v="0"/>
    <n v="0"/>
    <n v="8.9599999999999999E-2"/>
    <n v="9.2475105476114081E-2"/>
    <n v="5.6750079999999994E-2"/>
  </r>
  <r>
    <s v="29/12/2019"/>
    <x v="13"/>
    <s v="Sheffield United"/>
    <n v="0"/>
    <n v="12"/>
    <n v="29"/>
    <n v="2019"/>
    <n v="2"/>
    <n v="0"/>
    <s v="H"/>
    <n v="1.1599999999999999"/>
    <n v="7.5"/>
    <n v="16"/>
    <n v="0.81488523699578974"/>
    <n v="0.12603558332201548"/>
    <n v="5.9079179682194748E-2"/>
    <n v="1140"/>
    <n v="62.33"/>
    <n v="0.85"/>
    <n v="0.11"/>
    <n v="0.04"/>
    <n v="1"/>
    <n v="0"/>
    <n v="0"/>
    <n v="3.6200000000000003E-2"/>
    <n v="5.364279321734669E-2"/>
    <n v="2.7315220000000001E-2"/>
  </r>
  <r>
    <d v="2020-01-01T00:00:00"/>
    <x v="9"/>
    <s v="Manchester United"/>
    <n v="0"/>
    <n v="1"/>
    <n v="1"/>
    <n v="2020"/>
    <n v="2"/>
    <n v="0"/>
    <s v="H"/>
    <n v="2.5499999999999998"/>
    <n v="3.6"/>
    <n v="2.62"/>
    <n v="0.37290950065235445"/>
    <n v="0.26414422962875106"/>
    <n v="0.36294626971889454"/>
    <n v="570.38"/>
    <n v="644.63"/>
    <n v="0.35"/>
    <n v="0.26"/>
    <n v="0.4"/>
    <n v="1"/>
    <n v="0"/>
    <n v="0"/>
    <n v="0.65010000000000012"/>
    <n v="0.59474466312110641"/>
    <n v="0.14637401"/>
  </r>
  <r>
    <d v="2020-01-01T00:00:00"/>
    <x v="11"/>
    <s v="Chelsea"/>
    <n v="0"/>
    <n v="1"/>
    <n v="1"/>
    <n v="2020"/>
    <n v="1"/>
    <n v="1"/>
    <s v="D"/>
    <n v="3.6"/>
    <n v="3.6"/>
    <n v="1.95"/>
    <n v="0.25999999999999995"/>
    <n v="0.25999999999999995"/>
    <n v="0.48"/>
    <n v="180.99"/>
    <n v="697.5"/>
    <n v="0.22"/>
    <n v="0.23"/>
    <n v="0.55000000000000004"/>
    <n v="0"/>
    <n v="1"/>
    <n v="0"/>
    <n v="0.94379999999999997"/>
    <n v="0.84559999999999991"/>
    <n v="0.12206722"/>
  </r>
  <r>
    <d v="2020-01-01T00:00:00"/>
    <x v="1"/>
    <s v="Aston Villa"/>
    <n v="0"/>
    <n v="1"/>
    <n v="1"/>
    <n v="2020"/>
    <n v="1"/>
    <n v="2"/>
    <s v="A"/>
    <n v="1.75"/>
    <n v="3.8"/>
    <n v="4.33"/>
    <n v="0.53628407998305161"/>
    <n v="0.24697293157114222"/>
    <n v="0.21674298844580611"/>
    <n v="180.68"/>
    <n v="140.4"/>
    <n v="0.5"/>
    <n v="0.25"/>
    <n v="0.25"/>
    <n v="0"/>
    <n v="0"/>
    <n v="1"/>
    <n v="0.875"/>
    <n v="0.96208778952091878"/>
    <n v="0.1328125"/>
  </r>
  <r>
    <d v="2020-01-01T00:00:00"/>
    <x v="13"/>
    <s v="Everton"/>
    <n v="0"/>
    <n v="1"/>
    <n v="1"/>
    <n v="2020"/>
    <n v="2"/>
    <n v="1"/>
    <s v="H"/>
    <n v="1.25"/>
    <n v="6.5"/>
    <n v="10"/>
    <n v="0.75912408759124095"/>
    <n v="0.14598540145985403"/>
    <n v="9.4890510948905119E-2"/>
    <n v="1140"/>
    <n v="457.2"/>
    <n v="0.79"/>
    <n v="0.14000000000000001"/>
    <n v="7.0000000000000007E-2"/>
    <n v="1"/>
    <n v="0"/>
    <n v="0"/>
    <n v="6.8599999999999994E-2"/>
    <n v="8.8337151686291193E-2"/>
    <n v="4.6256980000000003E-2"/>
  </r>
  <r>
    <d v="2020-01-01T00:00:00"/>
    <x v="8"/>
    <s v="Leicester City"/>
    <n v="0"/>
    <n v="1"/>
    <n v="1"/>
    <n v="2020"/>
    <n v="0"/>
    <n v="3"/>
    <s v="A"/>
    <n v="5"/>
    <n v="3.8"/>
    <n v="1.66"/>
    <n v="0.18769340633182577"/>
    <n v="0.24696500833134966"/>
    <n v="0.56534158533682455"/>
    <n v="225.97"/>
    <n v="343.13"/>
    <n v="0.24"/>
    <n v="0.25"/>
    <n v="0.51"/>
    <n v="0"/>
    <n v="0"/>
    <n v="1"/>
    <n v="0.36019999999999996"/>
    <n v="0.28514846755805245"/>
    <n v="0.13087602000000001"/>
  </r>
  <r>
    <d v="2020-01-01T00:00:00"/>
    <x v="14"/>
    <s v="Crystal Palace"/>
    <n v="0"/>
    <n v="1"/>
    <n v="1"/>
    <n v="2020"/>
    <n v="1"/>
    <n v="1"/>
    <s v="D"/>
    <n v="2.5"/>
    <n v="3.4"/>
    <n v="2.75"/>
    <n v="0.37815975733063706"/>
    <n v="0.27805864509605666"/>
    <n v="0.3437815975733064"/>
    <n v="81.540000000000006"/>
    <n v="207.5"/>
    <n v="0.37"/>
    <n v="0.28000000000000003"/>
    <n v="0.35"/>
    <n v="0"/>
    <n v="1"/>
    <n v="0"/>
    <n v="0.77779999999999994"/>
    <n v="0.7823899088149624"/>
    <n v="0.14673441999999998"/>
  </r>
  <r>
    <d v="2020-01-01T00:00:00"/>
    <x v="15"/>
    <s v="Tottenham Hotspur"/>
    <n v="0"/>
    <n v="1"/>
    <n v="1"/>
    <n v="2020"/>
    <n v="1"/>
    <n v="0"/>
    <s v="H"/>
    <n v="3.3"/>
    <n v="3.5"/>
    <n v="2.1"/>
    <n v="0.28455284552845528"/>
    <n v="0.26829268292682923"/>
    <n v="0.44715447154471538"/>
    <n v="209.7"/>
    <n v="881.55"/>
    <n v="0.27"/>
    <n v="0.23"/>
    <n v="0.49"/>
    <n v="1"/>
    <n v="0"/>
    <n v="0"/>
    <n v="0.82589999999999986"/>
    <n v="0.78379271597594025"/>
    <n v="0.13266283000000001"/>
  </r>
  <r>
    <d v="2020-01-01T00:00:00"/>
    <x v="4"/>
    <s v="Wolverhampton Wanderers"/>
    <n v="0"/>
    <n v="1"/>
    <n v="1"/>
    <n v="2020"/>
    <n v="2"/>
    <n v="1"/>
    <s v="H"/>
    <n v="3"/>
    <n v="3.4"/>
    <n v="2.2999999999999998"/>
    <n v="0.31380417335473509"/>
    <n v="0.2768860353130016"/>
    <n v="0.40930979133226325"/>
    <n v="214.52"/>
    <n v="276.98"/>
    <n v="0.37"/>
    <n v="0.28000000000000003"/>
    <n v="0.35"/>
    <n v="1"/>
    <n v="0"/>
    <n v="0"/>
    <n v="0.5978"/>
    <n v="0.71506509433719212"/>
    <n v="0.14673441999999998"/>
  </r>
  <r>
    <d v="2020-01-01T00:00:00"/>
    <x v="5"/>
    <s v="AFC Bournemouth"/>
    <n v="0"/>
    <n v="1"/>
    <n v="1"/>
    <n v="2020"/>
    <n v="4"/>
    <n v="0"/>
    <s v="H"/>
    <n v="1.9"/>
    <n v="3.75"/>
    <n v="3.8"/>
    <n v="0.49833887043189368"/>
    <n v="0.25249169435215946"/>
    <n v="0.24916943521594684"/>
    <n v="299.02999999999997"/>
    <n v="281.7"/>
    <n v="0.44"/>
    <n v="0.26"/>
    <n v="0.31"/>
    <n v="1"/>
    <n v="0"/>
    <n v="0"/>
    <n v="0.47730000000000006"/>
    <n v="0.37750135208220664"/>
    <n v="0.14348393000000001"/>
  </r>
  <r>
    <d v="2020-02-01T00:00:00"/>
    <x v="19"/>
    <s v="Sheffield United"/>
    <n v="0"/>
    <n v="1"/>
    <n v="2"/>
    <n v="2020"/>
    <n v="2"/>
    <n v="0"/>
    <s v="H"/>
    <n v="1.2"/>
    <n v="6.5"/>
    <n v="13"/>
    <n v="0.78313253012048201"/>
    <n v="0.14457831325301207"/>
    <n v="7.2289156626506035E-2"/>
    <n v="959.18"/>
    <n v="62.33"/>
    <n v="0.83"/>
    <n v="0.13"/>
    <n v="0.04"/>
    <n v="1"/>
    <n v="0"/>
    <n v="0"/>
    <n v="4.7400000000000012E-2"/>
    <n v="7.3160110320801247E-2"/>
    <n v="3.4175380000000005E-2"/>
  </r>
  <r>
    <d v="2020-10-01T00:00:00"/>
    <x v="17"/>
    <s v="West Ham United"/>
    <n v="0"/>
    <n v="1"/>
    <n v="10"/>
    <n v="2020"/>
    <n v="1"/>
    <n v="0"/>
    <s v="H"/>
    <n v="1.95"/>
    <n v="3.4"/>
    <n v="4"/>
    <n v="0.48519443453442745"/>
    <n v="0.27827327863003926"/>
    <n v="0.23653228683553335"/>
    <n v="62.33"/>
    <n v="299.02999999999997"/>
    <n v="0.46"/>
    <n v="0.27"/>
    <n v="0.28000000000000003"/>
    <n v="1"/>
    <n v="0"/>
    <n v="0"/>
    <n v="0.44290000000000007"/>
    <n v="0.39840831054948639"/>
    <n v="0.14119353000000001"/>
  </r>
  <r>
    <d v="2020-11-01T00:00:00"/>
    <x v="16"/>
    <s v="Burnley"/>
    <n v="0"/>
    <n v="1"/>
    <n v="11"/>
    <n v="2020"/>
    <n v="3"/>
    <n v="0"/>
    <s v="H"/>
    <n v="1.28"/>
    <n v="5.5"/>
    <n v="11"/>
    <n v="0.74123989218328845"/>
    <n v="0.1725067385444744"/>
    <n v="8.6253369272237201E-2"/>
    <n v="697.5"/>
    <n v="180.68"/>
    <n v="0.71"/>
    <n v="0.19"/>
    <n v="0.11"/>
    <n v="1"/>
    <n v="0"/>
    <n v="0"/>
    <n v="0.13230000000000003"/>
    <n v="0.10415501195138076"/>
    <n v="7.5664430000000019E-2"/>
  </r>
  <r>
    <d v="2020-11-01T00:00:00"/>
    <x v="2"/>
    <s v="Arsenal"/>
    <n v="0"/>
    <n v="1"/>
    <n v="11"/>
    <n v="2020"/>
    <n v="1"/>
    <n v="1"/>
    <s v="D"/>
    <n v="4.0999999999999996"/>
    <n v="3.9"/>
    <n v="1.8"/>
    <n v="0.23099703849950645"/>
    <n v="0.24284304047384012"/>
    <n v="0.52615992102665354"/>
    <n v="207.5"/>
    <n v="570.38"/>
    <n v="0.36"/>
    <n v="0.27"/>
    <n v="0.37"/>
    <n v="0"/>
    <n v="1"/>
    <n v="0"/>
    <n v="0.79939999999999989"/>
    <n v="0.90349055564921565"/>
    <n v="0.14626818"/>
  </r>
  <r>
    <d v="2020-11-01T00:00:00"/>
    <x v="12"/>
    <s v="Brighton and Hove Albion"/>
    <n v="0"/>
    <n v="1"/>
    <n v="11"/>
    <n v="2020"/>
    <n v="1"/>
    <n v="0"/>
    <s v="H"/>
    <n v="1.85"/>
    <n v="3.8"/>
    <n v="4"/>
    <n v="0.51299358758015523"/>
    <n v="0.24974687816402294"/>
    <n v="0.2372595342558218"/>
    <n v="457.2"/>
    <n v="180.99"/>
    <n v="0.52"/>
    <n v="0.26"/>
    <n v="0.22"/>
    <n v="1"/>
    <n v="0"/>
    <n v="0"/>
    <n v="0.34639999999999999"/>
    <n v="0.35584083548601275"/>
    <n v="0.12876448000000001"/>
  </r>
  <r>
    <d v="2020-11-01T00:00:00"/>
    <x v="6"/>
    <s v="Southampton"/>
    <n v="0"/>
    <n v="1"/>
    <n v="11"/>
    <n v="2020"/>
    <n v="1"/>
    <n v="2"/>
    <s v="A"/>
    <n v="1.6"/>
    <n v="4"/>
    <n v="5.5"/>
    <n v="0.59139784946236551"/>
    <n v="0.23655913978494622"/>
    <n v="0.17204301075268816"/>
    <n v="343.13"/>
    <n v="209.7"/>
    <n v="0.63"/>
    <n v="0.22"/>
    <n v="0.16"/>
    <n v="0"/>
    <n v="0"/>
    <n v="1"/>
    <n v="1.1509"/>
    <n v="1.0912244190079776"/>
    <n v="0.10184553"/>
  </r>
  <r>
    <d v="2020-11-01T00:00:00"/>
    <x v="7"/>
    <s v="Norwich City"/>
    <n v="0"/>
    <n v="1"/>
    <n v="11"/>
    <n v="2020"/>
    <n v="4"/>
    <n v="0"/>
    <s v="H"/>
    <n v="1.33"/>
    <n v="5.25"/>
    <n v="8.5"/>
    <n v="0.70931849791376911"/>
    <n v="0.17969401947148816"/>
    <n v="0.1109874826147427"/>
    <n v="644.63"/>
    <n v="81.540000000000006"/>
    <n v="0.69"/>
    <n v="0.19"/>
    <n v="0.12"/>
    <n v="1"/>
    <n v="0"/>
    <n v="0"/>
    <n v="0.14660000000000004"/>
    <n v="0.12910389758608484"/>
    <n v="8.058978E-2"/>
  </r>
  <r>
    <d v="2020-11-01T00:00:00"/>
    <x v="3"/>
    <s v="Liverpool"/>
    <n v="0"/>
    <n v="1"/>
    <n v="11"/>
    <n v="2020"/>
    <n v="0"/>
    <n v="1"/>
    <s v="A"/>
    <n v="4.5"/>
    <n v="4.33"/>
    <n v="1.66"/>
    <n v="0.21052169124969247"/>
    <n v="0.21878697704933397"/>
    <n v="0.57069133170097364"/>
    <n v="881.55"/>
    <n v="959.18"/>
    <n v="0.27"/>
    <n v="0.22"/>
    <n v="0.51"/>
    <n v="0"/>
    <n v="0"/>
    <n v="1"/>
    <n v="0.3614"/>
    <n v="0.27649305648970007"/>
    <n v="0.13074498000000001"/>
  </r>
  <r>
    <d v="2020-11-01T00:00:00"/>
    <x v="18"/>
    <s v="Newcastle United"/>
    <n v="0"/>
    <n v="1"/>
    <n v="11"/>
    <n v="2020"/>
    <n v="1"/>
    <n v="1"/>
    <s v="D"/>
    <n v="1.44"/>
    <n v="4.5"/>
    <n v="7.5"/>
    <n v="0.66137566137566128"/>
    <n v="0.21164021164021163"/>
    <n v="0.12698412698412698"/>
    <n v="276.98"/>
    <n v="225.97"/>
    <n v="0.62"/>
    <n v="0.23"/>
    <n v="0.15"/>
    <n v="0"/>
    <n v="1"/>
    <n v="0"/>
    <n v="0.99980000000000002"/>
    <n v="1.0750538898687045"/>
    <n v="0.10312802"/>
  </r>
  <r>
    <d v="2020-12-01T00:00:00"/>
    <x v="0"/>
    <s v="Watford"/>
    <n v="0"/>
    <n v="1"/>
    <n v="12"/>
    <n v="2020"/>
    <n v="0"/>
    <n v="3"/>
    <s v="A"/>
    <n v="2.6"/>
    <n v="3.3"/>
    <n v="2.7"/>
    <n v="0.36352509179926557"/>
    <n v="0.2864137086903305"/>
    <n v="0.35006119951040388"/>
    <n v="281.7"/>
    <n v="214.52"/>
    <n v="0.4"/>
    <n v="0.27"/>
    <n v="0.33"/>
    <n v="0"/>
    <n v="0"/>
    <n v="1"/>
    <n v="0.68179999999999996"/>
    <n v="0.63660374927526897"/>
    <n v="0.14533362"/>
  </r>
  <r>
    <d v="2020-12-01T00:00:00"/>
    <x v="10"/>
    <s v="Manchester City"/>
    <n v="0"/>
    <n v="1"/>
    <n v="12"/>
    <n v="2020"/>
    <n v="1"/>
    <n v="6"/>
    <s v="A"/>
    <n v="13"/>
    <n v="8.5"/>
    <n v="1.1599999999999999"/>
    <n v="7.2799763733018302E-2"/>
    <n v="0.11134081512108682"/>
    <n v="0.81585942114589483"/>
    <n v="140.4"/>
    <n v="1140"/>
    <n v="0.11"/>
    <n v="0.14000000000000001"/>
    <n v="0.75"/>
    <n v="0"/>
    <n v="0"/>
    <n v="1"/>
    <n v="9.4200000000000006E-2"/>
    <n v="5.160433549213625E-2"/>
    <n v="5.9236820000000003E-2"/>
  </r>
  <r>
    <s v="18/01/2020"/>
    <x v="9"/>
    <s v="Sheffield United"/>
    <n v="0"/>
    <n v="1"/>
    <n v="18"/>
    <n v="2020"/>
    <n v="1"/>
    <n v="1"/>
    <s v="D"/>
    <n v="1.83"/>
    <n v="3.6"/>
    <n v="4.33"/>
    <n v="0.51787547466935102"/>
    <n v="0.26325336629025348"/>
    <n v="0.2188711590403955"/>
    <n v="570.38"/>
    <n v="62.33"/>
    <n v="0.51"/>
    <n v="0.26"/>
    <n v="0.23"/>
    <n v="0"/>
    <n v="1"/>
    <n v="0"/>
    <n v="0.86060000000000003"/>
    <n v="0.85889519380633517"/>
    <n v="0.13083218000000002"/>
  </r>
  <r>
    <s v="18/01/2020"/>
    <x v="11"/>
    <s v="Aston Villa"/>
    <n v="0"/>
    <n v="1"/>
    <n v="18"/>
    <n v="2020"/>
    <n v="1"/>
    <n v="1"/>
    <s v="D"/>
    <n v="1.66"/>
    <n v="4"/>
    <n v="5"/>
    <n v="0.5724098454493417"/>
    <n v="0.2375500858614768"/>
    <n v="0.19004006868918144"/>
    <n v="180.99"/>
    <n v="140.4"/>
    <n v="0.53"/>
    <n v="0.24"/>
    <n v="0.24"/>
    <n v="0"/>
    <n v="1"/>
    <n v="0"/>
    <n v="0.91610000000000003"/>
    <n v="0.94509813044456958"/>
    <n v="0.12859033"/>
  </r>
  <r>
    <s v="18/01/2020"/>
    <x v="13"/>
    <s v="Crystal Palace"/>
    <n v="0"/>
    <n v="1"/>
    <n v="18"/>
    <n v="2020"/>
    <n v="2"/>
    <n v="2"/>
    <s v="D"/>
    <n v="1.1000000000000001"/>
    <n v="11"/>
    <n v="19"/>
    <n v="0.86363636363636365"/>
    <n v="8.6363636363636365E-2"/>
    <n v="0.05"/>
    <n v="1140"/>
    <n v="207.5"/>
    <n v="0.86"/>
    <n v="0.11"/>
    <n v="0.04"/>
    <n v="0"/>
    <n v="1"/>
    <n v="0"/>
    <n v="1.5332999999999999"/>
    <n v="1.5830991735537188"/>
    <n v="2.5555130000000002E-2"/>
  </r>
  <r>
    <s v="18/01/2020"/>
    <x v="8"/>
    <s v="Chelsea"/>
    <n v="0"/>
    <n v="1"/>
    <n v="18"/>
    <n v="2020"/>
    <n v="1"/>
    <n v="0"/>
    <s v="H"/>
    <n v="6"/>
    <n v="4.5"/>
    <n v="1.5"/>
    <n v="0.15789473684210528"/>
    <n v="0.2105263157894737"/>
    <n v="0.63157894736842113"/>
    <n v="225.97"/>
    <n v="697.5"/>
    <n v="0.16"/>
    <n v="0.21"/>
    <n v="0.62"/>
    <n v="1"/>
    <n v="0"/>
    <n v="0"/>
    <n v="1.1340999999999999"/>
    <n v="1.1523545706371192"/>
    <n v="0.10109352999999999"/>
  </r>
  <r>
    <s v="18/01/2020"/>
    <x v="14"/>
    <s v="AFC Bournemouth"/>
    <n v="0"/>
    <n v="1"/>
    <n v="18"/>
    <n v="2020"/>
    <n v="1"/>
    <n v="0"/>
    <s v="H"/>
    <n v="2.2000000000000002"/>
    <n v="3.5"/>
    <n v="3.25"/>
    <n v="0.43374642516682554"/>
    <n v="0.27264061010486179"/>
    <n v="0.29361296472831272"/>
    <n v="81.540000000000006"/>
    <n v="281.7"/>
    <n v="0.37"/>
    <n v="0.27"/>
    <n v="0.36"/>
    <n v="1"/>
    <n v="0"/>
    <n v="0"/>
    <n v="0.59940000000000004"/>
    <n v="0.48118458634625028"/>
    <n v="0.14626818"/>
  </r>
  <r>
    <s v="18/01/2020"/>
    <x v="15"/>
    <s v="Wolverhampton Wanderers"/>
    <n v="0"/>
    <n v="1"/>
    <n v="18"/>
    <n v="2020"/>
    <n v="2"/>
    <n v="3"/>
    <s v="A"/>
    <n v="2.4"/>
    <n v="3.4"/>
    <n v="3"/>
    <n v="0.39906103286384975"/>
    <n v="0.28169014084507044"/>
    <n v="0.31924882629107976"/>
    <n v="209.7"/>
    <n v="276.98"/>
    <n v="0.38"/>
    <n v="0.27"/>
    <n v="0.35"/>
    <n v="0"/>
    <n v="0"/>
    <n v="1"/>
    <n v="0.63980000000000004"/>
    <n v="0.70202120390575073"/>
    <n v="0.14611202000000001"/>
  </r>
  <r>
    <s v="18/01/2020"/>
    <x v="4"/>
    <s v="Tottenham Hotspur"/>
    <n v="0"/>
    <n v="1"/>
    <n v="18"/>
    <n v="2020"/>
    <n v="0"/>
    <n v="0"/>
    <s v="D"/>
    <n v="3.25"/>
    <n v="3.5"/>
    <n v="2.2000000000000002"/>
    <n v="0.29361296472831272"/>
    <n v="0.27264061010486179"/>
    <n v="0.43374642516682554"/>
    <n v="214.52"/>
    <n v="881.55"/>
    <n v="0.34"/>
    <n v="0.25"/>
    <n v="0.41"/>
    <n v="0"/>
    <n v="1"/>
    <n v="0"/>
    <n v="0.84620000000000006"/>
    <n v="0.80339621647017778"/>
    <n v="0.14402722000000001"/>
  </r>
  <r>
    <s v="18/01/2020"/>
    <x v="5"/>
    <s v="Everton"/>
    <n v="0"/>
    <n v="1"/>
    <n v="18"/>
    <n v="2020"/>
    <n v="1"/>
    <n v="1"/>
    <s v="D"/>
    <n v="2.9"/>
    <n v="3.5"/>
    <n v="2.37"/>
    <n v="0.32763251441662067"/>
    <n v="0.27146694051662851"/>
    <n v="0.40090054506675094"/>
    <n v="299.02999999999997"/>
    <n v="457.2"/>
    <n v="0.36"/>
    <n v="0.26"/>
    <n v="0.38"/>
    <n v="0"/>
    <n v="1"/>
    <n v="0"/>
    <n v="0.8216"/>
    <n v="0.79882473029797674"/>
    <n v="0.14560928000000001"/>
  </r>
  <r>
    <s v="19/01/2020"/>
    <x v="1"/>
    <s v="Leicester City"/>
    <n v="0"/>
    <n v="1"/>
    <n v="19"/>
    <n v="2020"/>
    <n v="2"/>
    <n v="1"/>
    <s v="H"/>
    <n v="4.33"/>
    <n v="3.75"/>
    <n v="1.83"/>
    <n v="0.22120042934640713"/>
    <n v="0.25541276241865141"/>
    <n v="0.52338680823494144"/>
    <n v="180.68"/>
    <n v="343.13"/>
    <n v="0.28999999999999998"/>
    <n v="0.26"/>
    <n v="0.45"/>
    <n v="1"/>
    <n v="0"/>
    <n v="0"/>
    <n v="0.7742"/>
    <n v="0.94569820149090633"/>
    <n v="0.14066882"/>
  </r>
  <r>
    <s v="19/01/2020"/>
    <x v="19"/>
    <s v="Manchester United"/>
    <n v="0"/>
    <n v="1"/>
    <n v="19"/>
    <n v="2020"/>
    <n v="2"/>
    <n v="0"/>
    <s v="H"/>
    <n v="1.36"/>
    <n v="5.25"/>
    <n v="8"/>
    <n v="0.69976674441852726"/>
    <n v="0.18127290903032325"/>
    <n v="0.11896034655114963"/>
    <n v="959.18"/>
    <n v="644.63"/>
    <n v="0.65"/>
    <n v="0.2"/>
    <n v="0.15"/>
    <n v="1"/>
    <n v="0"/>
    <n v="0"/>
    <n v="0.18499999999999997"/>
    <n v="0.13715143935693541"/>
    <n v="9.3612500000000001E-2"/>
  </r>
  <r>
    <s v="21/01/2020"/>
    <x v="0"/>
    <s v="Brighton and Hove Albion"/>
    <n v="0"/>
    <n v="1"/>
    <n v="21"/>
    <n v="2020"/>
    <n v="3"/>
    <n v="1"/>
    <s v="H"/>
    <n v="2.87"/>
    <n v="3.4"/>
    <n v="2.4500000000000002"/>
    <n v="0.33161488086944407"/>
    <n v="0.27992197296920723"/>
    <n v="0.38846314616134875"/>
    <n v="281.7"/>
    <n v="180.99"/>
    <n v="0.39"/>
    <n v="0.28000000000000003"/>
    <n v="0.34"/>
    <n v="1"/>
    <n v="0"/>
    <n v="0"/>
    <n v="0.56610000000000005"/>
    <n v="0.67599859435171439"/>
    <n v="0.14759433"/>
  </r>
  <r>
    <s v="21/01/2020"/>
    <x v="10"/>
    <s v="Watford"/>
    <n v="0"/>
    <n v="1"/>
    <n v="21"/>
    <n v="2020"/>
    <n v="2"/>
    <n v="1"/>
    <s v="H"/>
    <n v="2.8"/>
    <n v="3.5"/>
    <n v="2.4500000000000002"/>
    <n v="0.33980582524271846"/>
    <n v="0.27184466019417475"/>
    <n v="0.38834951456310679"/>
    <n v="140.4"/>
    <n v="214.52"/>
    <n v="0.36"/>
    <n v="0.25"/>
    <n v="0.39"/>
    <n v="1"/>
    <n v="0"/>
    <n v="0"/>
    <n v="0.62420000000000009"/>
    <n v="0.66057121312093492"/>
    <n v="0.14483681999999998"/>
  </r>
  <r>
    <s v="21/01/2020"/>
    <x v="16"/>
    <s v="Arsenal"/>
    <n v="0"/>
    <n v="1"/>
    <n v="21"/>
    <n v="2020"/>
    <n v="2"/>
    <n v="2"/>
    <s v="D"/>
    <n v="1.72"/>
    <n v="3.9"/>
    <n v="4.5"/>
    <n v="0.54847177948621784"/>
    <n v="0.24189011813238326"/>
    <n v="0.20963810238139879"/>
    <n v="697.5"/>
    <n v="570.38"/>
    <n v="0.65"/>
    <n v="0.2"/>
    <n v="0.15"/>
    <n v="0"/>
    <n v="1"/>
    <n v="0"/>
    <n v="1.0850000000000002"/>
    <n v="0.91950001984818397"/>
    <n v="9.3612500000000001E-2"/>
  </r>
  <r>
    <s v="21/01/2020"/>
    <x v="2"/>
    <s v="Southampton"/>
    <n v="0"/>
    <n v="1"/>
    <n v="21"/>
    <n v="2020"/>
    <n v="0"/>
    <n v="2"/>
    <s v="A"/>
    <n v="2.7"/>
    <n v="3.25"/>
    <n v="2.7000999999999999"/>
    <n v="0.35326549142643321"/>
    <n v="0.29348210056965224"/>
    <n v="0.35325240800391455"/>
    <n v="207.5"/>
    <n v="209.7"/>
    <n v="0.43"/>
    <n v="0.27"/>
    <n v="0.3"/>
    <n v="0"/>
    <n v="0"/>
    <n v="1"/>
    <n v="0.74779999999999991"/>
    <n v="0.62921069854026979"/>
    <n v="0.14302242000000001"/>
  </r>
  <r>
    <s v="21/01/2020"/>
    <x v="12"/>
    <s v="Newcastle United"/>
    <n v="0"/>
    <n v="1"/>
    <n v="21"/>
    <n v="2020"/>
    <n v="2"/>
    <n v="2"/>
    <s v="D"/>
    <n v="1.55"/>
    <n v="4.0999999999999996"/>
    <n v="6"/>
    <n v="0.61110421065706122"/>
    <n v="0.23102720158986464"/>
    <n v="0.15786858775307416"/>
    <n v="457.2"/>
    <n v="225.97"/>
    <n v="0.62"/>
    <n v="0.23"/>
    <n v="0.15"/>
    <n v="0"/>
    <n v="1"/>
    <n v="0"/>
    <n v="0.99980000000000002"/>
    <n v="0.98969001197665452"/>
    <n v="0.10312802"/>
  </r>
  <r>
    <s v="21/01/2020"/>
    <x v="17"/>
    <s v="Manchester City"/>
    <n v="0"/>
    <n v="1"/>
    <n v="21"/>
    <n v="2020"/>
    <n v="0"/>
    <n v="1"/>
    <s v="A"/>
    <n v="7"/>
    <n v="5"/>
    <n v="1.4"/>
    <n v="0.13513513513513511"/>
    <n v="0.1891891891891892"/>
    <n v="0.67567567567567566"/>
    <n v="62.33"/>
    <n v="1140"/>
    <n v="0.16"/>
    <n v="0.2"/>
    <n v="0.64"/>
    <n v="0"/>
    <n v="0"/>
    <n v="1"/>
    <n v="0.19519999999999998"/>
    <n v="0.15924032140248356"/>
    <n v="9.6747520000000004E-2"/>
  </r>
  <r>
    <s v="22/01/2020"/>
    <x v="6"/>
    <s v="West Ham United"/>
    <n v="0"/>
    <n v="1"/>
    <n v="22"/>
    <n v="2020"/>
    <n v="4"/>
    <n v="1"/>
    <s v="H"/>
    <n v="1.53"/>
    <n v="4.33"/>
    <n v="6"/>
    <n v="0.62175570600862984"/>
    <n v="0.21969658895916944"/>
    <n v="0.15854770503220061"/>
    <n v="343.13"/>
    <n v="299.02999999999997"/>
    <n v="0.63"/>
    <n v="0.21"/>
    <n v="0.16"/>
    <n v="1"/>
    <n v="0"/>
    <n v="0"/>
    <n v="0.20660000000000001"/>
    <n v="0.216472711908302"/>
    <n v="9.9921780000000002E-2"/>
  </r>
  <r>
    <s v="22/01/2020"/>
    <x v="7"/>
    <s v="Burnley"/>
    <n v="0"/>
    <n v="1"/>
    <n v="22"/>
    <n v="2020"/>
    <n v="0"/>
    <n v="2"/>
    <s v="A"/>
    <n v="1.36"/>
    <n v="4.75"/>
    <n v="9"/>
    <n v="0.69568755085435319"/>
    <n v="0.19918633034987795"/>
    <n v="0.10512611879576893"/>
    <n v="644.63"/>
    <n v="180.68"/>
    <n v="0.65"/>
    <n v="0.22"/>
    <n v="0.13"/>
    <n v="0"/>
    <n v="0"/>
    <n v="1"/>
    <n v="1.2278"/>
    <n v="1.3244556258735032"/>
    <n v="9.3994419999999995E-2"/>
  </r>
  <r>
    <s v="22/01/2020"/>
    <x v="3"/>
    <s v="Norwich City"/>
    <n v="0"/>
    <n v="1"/>
    <n v="22"/>
    <n v="2020"/>
    <n v="2"/>
    <n v="1"/>
    <s v="H"/>
    <n v="1.4"/>
    <n v="5"/>
    <n v="7.5"/>
    <n v="0.68181818181818177"/>
    <n v="0.19090909090909092"/>
    <n v="0.12727272727272726"/>
    <n v="881.55"/>
    <n v="81.540000000000006"/>
    <n v="0.73"/>
    <n v="0.17"/>
    <n v="0.1"/>
    <n v="1"/>
    <n v="0"/>
    <n v="0"/>
    <n v="0.11180000000000001"/>
    <n v="0.15388429752066118"/>
    <n v="6.6857619999999993E-2"/>
  </r>
  <r>
    <s v="23/01/2020"/>
    <x v="18"/>
    <s v="Liverpool"/>
    <n v="0"/>
    <n v="1"/>
    <n v="23"/>
    <n v="2020"/>
    <n v="1"/>
    <n v="2"/>
    <s v="A"/>
    <n v="5.75"/>
    <n v="3.8"/>
    <n v="1.61"/>
    <n v="0.16434970651838124"/>
    <n v="0.24868705591597159"/>
    <n v="0.58696323756564728"/>
    <n v="276.98"/>
    <n v="959.18"/>
    <n v="0.22"/>
    <n v="0.23"/>
    <n v="0.55000000000000004"/>
    <n v="0"/>
    <n v="0"/>
    <n v="1"/>
    <n v="0.30379999999999996"/>
    <n v="0.25945544493508355"/>
    <n v="0.12206722"/>
  </r>
  <r>
    <s v="29/01/2020"/>
    <x v="5"/>
    <s v="Liverpool"/>
    <n v="0"/>
    <n v="1"/>
    <n v="29"/>
    <n v="2020"/>
    <n v="0"/>
    <n v="2"/>
    <s v="A"/>
    <n v="8.5"/>
    <n v="5.5"/>
    <n v="1.33"/>
    <n v="0.11190148386109836"/>
    <n v="0.17293865687624294"/>
    <n v="0.71515985926265868"/>
    <n v="299.02999999999997"/>
    <n v="959.18"/>
    <n v="0.14000000000000001"/>
    <n v="0.17"/>
    <n v="0.69"/>
    <n v="0"/>
    <n v="0"/>
    <n v="1"/>
    <n v="0.14460000000000003"/>
    <n v="0.12356362690774295"/>
    <n v="8.0158580000000007E-2"/>
  </r>
  <r>
    <d v="2020-01-02T00:00:00"/>
    <x v="0"/>
    <s v="Aston Villa"/>
    <n v="0"/>
    <n v="2"/>
    <n v="1"/>
    <n v="2020"/>
    <n v="2"/>
    <n v="1"/>
    <s v="H"/>
    <n v="2.1"/>
    <n v="3.6"/>
    <n v="3.3"/>
    <n v="0.45051194539249145"/>
    <n v="0.26279863481228671"/>
    <n v="0.28668941979522189"/>
    <n v="281.7"/>
    <n v="140.4"/>
    <n v="0.46"/>
    <n v="0.25"/>
    <n v="0.3"/>
    <n v="1"/>
    <n v="0"/>
    <n v="0"/>
    <n v="0.44410000000000005"/>
    <n v="0.45319106803806686"/>
    <n v="0.14095881000000002"/>
  </r>
  <r>
    <d v="2020-01-02T00:00:00"/>
    <x v="2"/>
    <s v="Sheffield United"/>
    <n v="0"/>
    <n v="2"/>
    <n v="1"/>
    <n v="2020"/>
    <n v="0"/>
    <n v="1"/>
    <s v="A"/>
    <n v="3.1"/>
    <n v="3.1"/>
    <n v="2.5"/>
    <n v="0.30864197530864196"/>
    <n v="0.30864197530864196"/>
    <n v="0.38271604938271608"/>
    <n v="207.5"/>
    <n v="62.33"/>
    <n v="0.4"/>
    <n v="0.3"/>
    <n v="0.3"/>
    <n v="0"/>
    <n v="0"/>
    <n v="1"/>
    <n v="0.74"/>
    <n v="0.5715592135345221"/>
    <n v="0.14579999999999999"/>
  </r>
  <r>
    <d v="2020-01-02T00:00:00"/>
    <x v="6"/>
    <s v="Chelsea"/>
    <n v="0"/>
    <n v="2"/>
    <n v="1"/>
    <n v="2020"/>
    <n v="2"/>
    <n v="2"/>
    <s v="D"/>
    <n v="2.5"/>
    <n v="3.6"/>
    <n v="2.7"/>
    <n v="0.38162544169611307"/>
    <n v="0.26501766784452296"/>
    <n v="0.35335689045936391"/>
    <n v="343.13"/>
    <n v="697.5"/>
    <n v="0.35"/>
    <n v="0.25"/>
    <n v="0.4"/>
    <n v="0"/>
    <n v="1"/>
    <n v="0"/>
    <n v="0.84499999999999997"/>
    <n v="0.81069809836556828"/>
    <n v="0.14451249999999999"/>
  </r>
  <r>
    <d v="2020-01-02T00:00:00"/>
    <x v="19"/>
    <s v="Southampton"/>
    <n v="0"/>
    <n v="2"/>
    <n v="1"/>
    <n v="2020"/>
    <n v="4"/>
    <n v="0"/>
    <s v="H"/>
    <n v="1.25"/>
    <n v="6"/>
    <n v="12"/>
    <n v="0.76190476190476186"/>
    <n v="0.15873015873015872"/>
    <n v="7.9365079365079361E-2"/>
    <n v="959.18"/>
    <n v="209.7"/>
    <n v="0.83"/>
    <n v="0.12"/>
    <n v="0.05"/>
    <n v="1"/>
    <n v="0"/>
    <n v="0"/>
    <n v="4.5800000000000014E-2"/>
    <n v="8.8183421516754859E-2"/>
    <n v="3.3316820000000004E-2"/>
  </r>
  <r>
    <d v="2020-01-02T00:00:00"/>
    <x v="7"/>
    <s v="Wolverhampton Wanderers"/>
    <n v="0"/>
    <n v="2"/>
    <n v="1"/>
    <n v="2020"/>
    <n v="0"/>
    <n v="0"/>
    <s v="D"/>
    <n v="2.25"/>
    <n v="3.25"/>
    <n v="3.4"/>
    <n v="0.4247957712638154"/>
    <n v="0.29408938010571839"/>
    <n v="0.2811148486304661"/>
    <n v="644.63"/>
    <n v="276.98"/>
    <n v="0.48"/>
    <n v="0.26"/>
    <n v="0.26"/>
    <n v="0"/>
    <n v="1"/>
    <n v="0"/>
    <n v="0.84560000000000002"/>
    <n v="0.75778680868367854"/>
    <n v="0.13633568000000001"/>
  </r>
  <r>
    <d v="2020-01-02T00:00:00"/>
    <x v="8"/>
    <s v="Norwich City"/>
    <n v="0"/>
    <n v="2"/>
    <n v="1"/>
    <n v="2020"/>
    <n v="0"/>
    <n v="0"/>
    <s v="D"/>
    <n v="2.2000000000000002"/>
    <n v="3.4"/>
    <n v="3.3"/>
    <n v="0.43220338983050843"/>
    <n v="0.27966101694915252"/>
    <n v="0.28813559322033899"/>
    <n v="225.97"/>
    <n v="81.540000000000006"/>
    <n v="0.47"/>
    <n v="0.27"/>
    <n v="0.26"/>
    <n v="0"/>
    <n v="1"/>
    <n v="0"/>
    <n v="0.82139999999999991"/>
    <n v="0.78871014076414836"/>
    <n v="0.13791697999999999"/>
  </r>
  <r>
    <d v="2020-01-02T00:00:00"/>
    <x v="4"/>
    <s v="Everton"/>
    <n v="0"/>
    <n v="2"/>
    <n v="1"/>
    <n v="2020"/>
    <n v="2"/>
    <n v="3"/>
    <s v="A"/>
    <n v="2.75"/>
    <n v="3.3"/>
    <n v="2.62"/>
    <n v="0.34686672550750219"/>
    <n v="0.28905560458958518"/>
    <n v="0.36407766990291257"/>
    <n v="214.52"/>
    <n v="457.2"/>
    <n v="0.42"/>
    <n v="0.27"/>
    <n v="0.31"/>
    <n v="0"/>
    <n v="0"/>
    <n v="1"/>
    <n v="0.72539999999999982"/>
    <n v="0.6082668777250565"/>
    <n v="0.14394257999999999"/>
  </r>
  <r>
    <d v="2020-01-02T00:00:00"/>
    <x v="5"/>
    <s v="Brighton and Hove Albion"/>
    <n v="0"/>
    <n v="2"/>
    <n v="1"/>
    <n v="2020"/>
    <n v="3"/>
    <n v="3"/>
    <s v="D"/>
    <n v="2.6"/>
    <n v="3.3"/>
    <n v="2.75"/>
    <n v="0.36585365853658541"/>
    <n v="0.28824833702882491"/>
    <n v="0.34589800443458985"/>
    <n v="299.02999999999997"/>
    <n v="180.99"/>
    <n v="0.43"/>
    <n v="0.26"/>
    <n v="0.31"/>
    <n v="0"/>
    <n v="1"/>
    <n v="0"/>
    <n v="0.82859999999999989"/>
    <n v="0.7600847586786692"/>
    <n v="0.14284498000000001"/>
  </r>
  <r>
    <d v="2020-02-02T00:00:00"/>
    <x v="1"/>
    <s v="Arsenal"/>
    <n v="0"/>
    <n v="2"/>
    <n v="2"/>
    <n v="2020"/>
    <n v="0"/>
    <n v="0"/>
    <s v="D"/>
    <n v="3.6"/>
    <n v="3.6"/>
    <n v="2"/>
    <n v="0.26315789473684209"/>
    <n v="0.26315789473684209"/>
    <n v="0.47368421052631576"/>
    <n v="180.68"/>
    <n v="570.38"/>
    <n v="0.37"/>
    <n v="0.27"/>
    <n v="0.36"/>
    <n v="0"/>
    <n v="1"/>
    <n v="0"/>
    <n v="0.79939999999999989"/>
    <n v="0.8365650969529087"/>
    <n v="0.14626818"/>
  </r>
  <r>
    <d v="2020-02-02T00:00:00"/>
    <x v="3"/>
    <s v="Manchester City"/>
    <n v="0"/>
    <n v="2"/>
    <n v="2"/>
    <n v="2020"/>
    <n v="2"/>
    <n v="0"/>
    <s v="H"/>
    <n v="5.5"/>
    <n v="4.5999999999999996"/>
    <n v="1.53"/>
    <n v="0.17269894240914779"/>
    <n v="0.20648786592398108"/>
    <n v="0.6208131916668711"/>
    <n v="881.55"/>
    <n v="1140"/>
    <n v="0.24"/>
    <n v="0.21"/>
    <n v="0.55000000000000004"/>
    <n v="1"/>
    <n v="0"/>
    <n v="0"/>
    <n v="0.92420000000000013"/>
    <n v="1.1124732976123897"/>
    <n v="0.12204882"/>
  </r>
  <r>
    <d v="2020-08-02T00:00:00"/>
    <x v="11"/>
    <s v="Watford"/>
    <n v="0"/>
    <n v="2"/>
    <n v="8"/>
    <n v="2020"/>
    <n v="1"/>
    <n v="1"/>
    <s v="D"/>
    <n v="2.1"/>
    <n v="3.4"/>
    <n v="3.6"/>
    <n v="0.45434298440979959"/>
    <n v="0.28062360801781744"/>
    <n v="0.26503340757238314"/>
    <n v="180.99"/>
    <n v="214.52"/>
    <n v="0.43"/>
    <n v="0.26"/>
    <n v="0.31"/>
    <n v="0"/>
    <n v="1"/>
    <n v="0"/>
    <n v="0.82859999999999989"/>
    <n v="0.79417264795313502"/>
    <n v="0.14284498000000001"/>
  </r>
  <r>
    <d v="2020-08-02T00:00:00"/>
    <x v="12"/>
    <s v="Crystal Palace"/>
    <n v="0"/>
    <n v="2"/>
    <n v="8"/>
    <n v="2020"/>
    <n v="3"/>
    <n v="1"/>
    <s v="H"/>
    <n v="1.61"/>
    <n v="3.8"/>
    <n v="6"/>
    <n v="0.59101042044688679"/>
    <n v="0.25040178339986519"/>
    <n v="0.15858779615324795"/>
    <n v="457.2"/>
    <n v="207.5"/>
    <n v="0.56999999999999995"/>
    <n v="0.25"/>
    <n v="0.18"/>
    <n v="1"/>
    <n v="0"/>
    <n v="0"/>
    <n v="0.27980000000000005"/>
    <n v="0.25512361840160941"/>
    <n v="0.11701602000000001"/>
  </r>
  <r>
    <d v="2020-09-02T00:00:00"/>
    <x v="17"/>
    <s v="AFC Bournemouth"/>
    <n v="0"/>
    <n v="2"/>
    <n v="9"/>
    <n v="2020"/>
    <n v="2"/>
    <n v="1"/>
    <s v="H"/>
    <n v="1.66"/>
    <n v="3.6"/>
    <n v="5.75"/>
    <n v="0.57149167609950025"/>
    <n v="0.26352116175699175"/>
    <n v="0.16498716214350787"/>
    <n v="62.33"/>
    <n v="281.7"/>
    <n v="0.49"/>
    <n v="0.27"/>
    <n v="0.23"/>
    <n v="1"/>
    <n v="0"/>
    <n v="0"/>
    <n v="0.38590000000000002"/>
    <n v="0.28028355001793837"/>
    <n v="0.13266283000000001"/>
  </r>
  <r>
    <s v="14/02/2020"/>
    <x v="18"/>
    <s v="Leicester City"/>
    <n v="0"/>
    <n v="2"/>
    <n v="14"/>
    <n v="2020"/>
    <n v="0"/>
    <n v="0"/>
    <s v="D"/>
    <n v="2.5"/>
    <n v="3.3"/>
    <n v="2.87"/>
    <n v="0.38042255784061696"/>
    <n v="0.28819890745501281"/>
    <n v="0.33137853470437012"/>
    <n v="276.98"/>
    <n v="343.13"/>
    <n v="0.41"/>
    <n v="0.27"/>
    <n v="0.32"/>
    <n v="0"/>
    <n v="1"/>
    <n v="0"/>
    <n v="0.80339999999999989"/>
    <n v="0.76119385112505045"/>
    <n v="0.14471378000000001"/>
  </r>
  <r>
    <s v="15/02/2020"/>
    <x v="14"/>
    <s v="Liverpool"/>
    <n v="0"/>
    <n v="2"/>
    <n v="15"/>
    <n v="2020"/>
    <n v="0"/>
    <n v="1"/>
    <s v="A"/>
    <n v="11"/>
    <n v="6.25"/>
    <n v="1.25"/>
    <n v="8.6505190311418678E-2"/>
    <n v="0.15224913494809689"/>
    <n v="0.76124567474048443"/>
    <n v="81.540000000000006"/>
    <n v="959.18"/>
    <n v="0.1"/>
    <n v="0.16"/>
    <n v="0.74"/>
    <n v="0"/>
    <n v="0"/>
    <n v="1"/>
    <n v="0.10320000000000001"/>
    <n v="8.7666574873385139E-2"/>
    <n v="6.3181120000000007E-2"/>
  </r>
  <r>
    <s v="15/02/2020"/>
    <x v="15"/>
    <s v="Burnley"/>
    <n v="0"/>
    <n v="2"/>
    <n v="15"/>
    <n v="2020"/>
    <n v="1"/>
    <n v="2"/>
    <s v="A"/>
    <n v="1.75"/>
    <n v="3.8"/>
    <n v="4.75"/>
    <n v="0.5467625899280576"/>
    <n v="0.25179856115107913"/>
    <n v="0.20143884892086333"/>
    <n v="209.7"/>
    <n v="180.68"/>
    <n v="0.49"/>
    <n v="0.26"/>
    <n v="0.25"/>
    <n v="0"/>
    <n v="0"/>
    <n v="1"/>
    <n v="0.87019999999999997"/>
    <n v="1.0000517571554266"/>
    <n v="0.13462402000000001"/>
  </r>
  <r>
    <s v="16/02/2020"/>
    <x v="9"/>
    <s v="Newcastle United"/>
    <n v="0"/>
    <n v="2"/>
    <n v="16"/>
    <n v="2020"/>
    <n v="4"/>
    <n v="0"/>
    <s v="H"/>
    <n v="1.4"/>
    <n v="4.75"/>
    <n v="8"/>
    <n v="0.68039391226499557"/>
    <n v="0.20053715308863027"/>
    <n v="0.11906893464637423"/>
    <n v="570.38"/>
    <n v="225.97"/>
    <n v="0.61"/>
    <n v="0.23"/>
    <n v="0.17"/>
    <n v="1"/>
    <n v="0"/>
    <n v="0"/>
    <n v="0.23390000000000002"/>
    <n v="0.1565406122839906"/>
    <n v="0.10787002999999999"/>
  </r>
  <r>
    <s v="16/02/2020"/>
    <x v="10"/>
    <s v="Tottenham Hotspur"/>
    <n v="0"/>
    <n v="2"/>
    <n v="16"/>
    <n v="2020"/>
    <n v="2"/>
    <n v="3"/>
    <s v="A"/>
    <n v="4"/>
    <n v="3.8"/>
    <n v="1.85"/>
    <n v="0.23725953425582186"/>
    <n v="0.249746878164023"/>
    <n v="0.51299358758015534"/>
    <n v="140.4"/>
    <n v="881.55"/>
    <n v="0.25"/>
    <n v="0.22"/>
    <n v="0.53"/>
    <n v="0"/>
    <n v="0"/>
    <n v="1"/>
    <n v="0.33179999999999998"/>
    <n v="0.35584083548601264"/>
    <n v="0.12665361999999999"/>
  </r>
  <r>
    <s v="17/02/2020"/>
    <x v="16"/>
    <s v="Manchester United"/>
    <n v="0"/>
    <n v="2"/>
    <n v="17"/>
    <n v="2020"/>
    <n v="0"/>
    <n v="2"/>
    <s v="A"/>
    <n v="1.85"/>
    <n v="3.5"/>
    <n v="4.5"/>
    <n v="0.5155482815057284"/>
    <n v="0.27250409165302786"/>
    <n v="0.21194762684124391"/>
    <n v="697.5"/>
    <n v="644.63"/>
    <n v="0.54"/>
    <n v="0.24"/>
    <n v="0.23"/>
    <n v="0"/>
    <n v="0"/>
    <n v="1"/>
    <n v="0.94209999999999994"/>
    <n v="0.96107505337229893"/>
    <n v="0.12633673000000001"/>
  </r>
  <r>
    <s v="19/02/2020"/>
    <x v="13"/>
    <s v="West Ham United"/>
    <n v="0"/>
    <n v="2"/>
    <n v="19"/>
    <n v="2020"/>
    <n v="2"/>
    <n v="0"/>
    <s v="H"/>
    <n v="1.1200000000000001"/>
    <n v="9.5"/>
    <n v="17"/>
    <n v="0.84475363531750192"/>
    <n v="9.9592007532168653E-2"/>
    <n v="5.5654357150329542E-2"/>
    <n v="1140"/>
    <n v="299.02999999999997"/>
    <n v="0.87"/>
    <n v="0.09"/>
    <n v="0.04"/>
    <n v="1"/>
    <n v="0"/>
    <n v="0"/>
    <n v="2.6600000000000002E-2"/>
    <n v="3.7117409181235163E-2"/>
    <n v="2.0973780000000001E-2"/>
  </r>
  <r>
    <s v="22/02/2020"/>
    <x v="1"/>
    <s v="AFC Bournemouth"/>
    <n v="0"/>
    <n v="2"/>
    <n v="22"/>
    <n v="2020"/>
    <n v="3"/>
    <n v="0"/>
    <s v="H"/>
    <n v="2.1"/>
    <n v="3.3"/>
    <n v="3.7"/>
    <n v="0.45373467112597549"/>
    <n v="0.28874024526198444"/>
    <n v="0.25752508361204013"/>
    <n v="180.68"/>
    <n v="281.7"/>
    <n v="0.46"/>
    <n v="0.26"/>
    <n v="0.28000000000000003"/>
    <n v="1"/>
    <n v="0"/>
    <n v="0"/>
    <n v="0.43760000000000004"/>
    <n v="0.44809590745318528"/>
    <n v="0.13936288000000002"/>
  </r>
  <r>
    <s v="22/02/2020"/>
    <x v="16"/>
    <s v="Tottenham Hotspur"/>
    <n v="0"/>
    <n v="2"/>
    <n v="22"/>
    <n v="2020"/>
    <n v="2"/>
    <n v="1"/>
    <s v="H"/>
    <n v="1.72"/>
    <n v="4"/>
    <n v="4.5"/>
    <n v="0.55180870631514412"/>
    <n v="0.23727774371551194"/>
    <n v="0.21091354996934394"/>
    <n v="697.5"/>
    <n v="881.55"/>
    <n v="0.54"/>
    <n v="0.23"/>
    <n v="0.23"/>
    <n v="1"/>
    <n v="0"/>
    <n v="0"/>
    <n v="0.31739999999999996"/>
    <n v="0.30166068895829984"/>
    <n v="0.12443138000000001"/>
  </r>
  <r>
    <s v="22/02/2020"/>
    <x v="2"/>
    <s v="Newcastle United"/>
    <n v="0"/>
    <n v="2"/>
    <n v="22"/>
    <n v="2020"/>
    <n v="1"/>
    <n v="0"/>
    <s v="H"/>
    <n v="1.95"/>
    <n v="3.4"/>
    <n v="4.2"/>
    <n v="0.49072164948453612"/>
    <n v="0.28144329896907216"/>
    <n v="0.22783505154639172"/>
    <n v="207.5"/>
    <n v="225.97"/>
    <n v="0.52"/>
    <n v="0.27"/>
    <n v="0.21"/>
    <n v="1"/>
    <n v="0"/>
    <n v="0"/>
    <n v="0.34739999999999999"/>
    <n v="0.39048357955149321"/>
    <n v="0.12867138"/>
  </r>
  <r>
    <s v="22/02/2020"/>
    <x v="6"/>
    <s v="Manchester City"/>
    <n v="0"/>
    <n v="2"/>
    <n v="22"/>
    <n v="2020"/>
    <n v="0"/>
    <n v="1"/>
    <s v="A"/>
    <n v="4.5"/>
    <n v="4.2"/>
    <n v="1.7"/>
    <n v="0.21193232413178983"/>
    <n v="0.22707034728406053"/>
    <n v="0.56099732858414963"/>
    <n v="343.13"/>
    <n v="1140"/>
    <n v="0.22"/>
    <n v="0.21"/>
    <n v="0.56000000000000005"/>
    <n v="0"/>
    <n v="0"/>
    <n v="1"/>
    <n v="0.28609999999999997"/>
    <n v="0.28919959813785895"/>
    <n v="0.11768232999999999"/>
  </r>
  <r>
    <s v="22/02/2020"/>
    <x v="17"/>
    <s v="Brighton and Hove Albion"/>
    <n v="0"/>
    <n v="2"/>
    <n v="22"/>
    <n v="2020"/>
    <n v="1"/>
    <n v="1"/>
    <s v="D"/>
    <n v="1.95"/>
    <n v="3.4"/>
    <n v="4.2"/>
    <n v="0.49072164948453612"/>
    <n v="0.28144329896907216"/>
    <n v="0.22783505154639172"/>
    <n v="62.33"/>
    <n v="180.99"/>
    <n v="0.47"/>
    <n v="0.28000000000000003"/>
    <n v="0.25"/>
    <n v="0"/>
    <n v="1"/>
    <n v="0"/>
    <n v="0.80179999999999996"/>
    <n v="0.80904028058242117"/>
    <n v="0.13784962000000001"/>
  </r>
  <r>
    <s v="22/02/2020"/>
    <x v="15"/>
    <s v="Aston Villa"/>
    <n v="0"/>
    <n v="2"/>
    <n v="22"/>
    <n v="2020"/>
    <n v="2"/>
    <n v="0"/>
    <s v="H"/>
    <n v="1.61"/>
    <n v="4.33"/>
    <n v="5"/>
    <n v="0.59037994289812468"/>
    <n v="0.21951771548867918"/>
    <n v="0.1901023416131962"/>
    <n v="209.7"/>
    <n v="140.4"/>
    <n v="0.51"/>
    <n v="0.23"/>
    <n v="0.26"/>
    <n v="1"/>
    <n v="0"/>
    <n v="0"/>
    <n v="0.36059999999999998"/>
    <n v="0.25211551888033268"/>
    <n v="0.13083218000000002"/>
  </r>
  <r>
    <s v="23/02/2020"/>
    <x v="9"/>
    <s v="Everton"/>
    <n v="0"/>
    <n v="2"/>
    <n v="23"/>
    <n v="2020"/>
    <n v="3"/>
    <n v="2"/>
    <s v="H"/>
    <n v="2"/>
    <n v="3.6"/>
    <n v="3.7"/>
    <n v="0.47707736389684813"/>
    <n v="0.26504297994269344"/>
    <n v="0.25787965616045838"/>
    <n v="570.38"/>
    <n v="457.2"/>
    <n v="0.42"/>
    <n v="0.26"/>
    <n v="0.32"/>
    <n v="1"/>
    <n v="0"/>
    <n v="0"/>
    <n v="0.50640000000000007"/>
    <n v="0.41019778162740861"/>
    <n v="0.14370848"/>
  </r>
  <r>
    <s v="23/02/2020"/>
    <x v="7"/>
    <s v="Watford"/>
    <n v="0"/>
    <n v="2"/>
    <n v="23"/>
    <n v="2020"/>
    <n v="3"/>
    <n v="0"/>
    <s v="H"/>
    <n v="1.6"/>
    <n v="3.9"/>
    <n v="6"/>
    <n v="0.59633027522935778"/>
    <n v="0.24464831804281348"/>
    <n v="0.15902140672782872"/>
    <n v="644.63"/>
    <n v="214.52"/>
    <n v="0.61"/>
    <n v="0.23"/>
    <n v="0.16"/>
    <n v="1"/>
    <n v="0"/>
    <n v="0"/>
    <n v="0.23060000000000003"/>
    <n v="0.24808985401528116"/>
    <n v="0.10602418"/>
  </r>
  <r>
    <s v="23/02/2020"/>
    <x v="18"/>
    <s v="Norwich City"/>
    <n v="0"/>
    <n v="2"/>
    <n v="23"/>
    <n v="2020"/>
    <n v="3"/>
    <n v="0"/>
    <s v="H"/>
    <n v="1.5"/>
    <n v="4.2"/>
    <n v="7"/>
    <n v="0.63636363636363646"/>
    <n v="0.22727272727272729"/>
    <n v="0.13636363636363638"/>
    <n v="276.98"/>
    <n v="81.540000000000006"/>
    <n v="0.67"/>
    <n v="0.21"/>
    <n v="0.11"/>
    <n v="1"/>
    <n v="0"/>
    <n v="0"/>
    <n v="0.16509999999999997"/>
    <n v="0.20247933884297514"/>
    <n v="8.5992429999999995E-2"/>
  </r>
  <r>
    <s v="24/02/2020"/>
    <x v="19"/>
    <s v="West Ham United"/>
    <n v="0"/>
    <n v="2"/>
    <n v="24"/>
    <n v="2020"/>
    <n v="3"/>
    <n v="2"/>
    <s v="H"/>
    <n v="1.1599999999999999"/>
    <n v="8"/>
    <n v="15"/>
    <n v="0.81810744477774744"/>
    <n v="0.11862557949277337"/>
    <n v="6.3266975729479133E-2"/>
    <n v="959.18"/>
    <n v="299.02999999999997"/>
    <n v="0.86"/>
    <n v="0.1"/>
    <n v="0.04"/>
    <n v="1"/>
    <n v="0"/>
    <n v="0"/>
    <n v="3.1200000000000006E-2"/>
    <n v="5.1159639973230996E-2"/>
    <n v="2.4070720000000004E-2"/>
  </r>
  <r>
    <s v="28/02/2020"/>
    <x v="14"/>
    <s v="Leicester City"/>
    <n v="0"/>
    <n v="2"/>
    <n v="28"/>
    <n v="2020"/>
    <n v="1"/>
    <n v="0"/>
    <s v="H"/>
    <n v="4.33"/>
    <n v="4.0999999999999996"/>
    <n v="1.72"/>
    <n v="0.21864903914723152"/>
    <n v="0.23091471695305188"/>
    <n v="0.55043624389971668"/>
    <n v="81.540000000000006"/>
    <n v="343.13"/>
    <n v="0.23"/>
    <n v="0.25"/>
    <n v="0.52"/>
    <n v="1"/>
    <n v="0"/>
    <n v="0"/>
    <n v="0.92579999999999996"/>
    <n v="0.96681098912948094"/>
    <n v="0.12882082"/>
  </r>
  <r>
    <s v="29/02/2020"/>
    <x v="0"/>
    <s v="Chelsea"/>
    <n v="0"/>
    <n v="2"/>
    <n v="29"/>
    <n v="2020"/>
    <n v="2"/>
    <n v="2"/>
    <s v="D"/>
    <n v="4.75"/>
    <n v="3.8"/>
    <n v="1.72"/>
    <n v="0.19953596287703013"/>
    <n v="0.24941995359628769"/>
    <n v="0.5510440835266821"/>
    <n v="281.7"/>
    <n v="697.5"/>
    <n v="0.2"/>
    <n v="0.22"/>
    <n v="0.56999999999999995"/>
    <n v="0"/>
    <n v="1"/>
    <n v="0"/>
    <n v="0.97330000000000005"/>
    <n v="0.90683458853042342"/>
    <n v="0.11512057000000001"/>
  </r>
  <r>
    <s v="29/02/2020"/>
    <x v="11"/>
    <s v="Crystal Palace"/>
    <n v="0"/>
    <n v="2"/>
    <n v="29"/>
    <n v="2020"/>
    <n v="0"/>
    <n v="1"/>
    <s v="A"/>
    <n v="2.0499999999999998"/>
    <n v="3.25"/>
    <n v="3.9"/>
    <n v="0.46373365041617126"/>
    <n v="0.29250891795481571"/>
    <n v="0.24375743162901312"/>
    <n v="180.99"/>
    <n v="207.5"/>
    <n v="0.5"/>
    <n v="0.27"/>
    <n v="0.23"/>
    <n v="0"/>
    <n v="0"/>
    <n v="1"/>
    <n v="0.91579999999999995"/>
    <n v="0.87251318782775167"/>
    <n v="0.13271282000000001"/>
  </r>
  <r>
    <s v="29/02/2020"/>
    <x v="8"/>
    <s v="Burnley"/>
    <n v="0"/>
    <n v="2"/>
    <n v="29"/>
    <n v="2020"/>
    <n v="0"/>
    <n v="0"/>
    <s v="D"/>
    <n v="2.62"/>
    <n v="3.1"/>
    <n v="2.9"/>
    <n v="0.36382031566167544"/>
    <n v="0.30748684743019022"/>
    <n v="0.32869283690813439"/>
    <n v="225.97"/>
    <n v="180.68"/>
    <n v="0.35"/>
    <n v="0.28000000000000003"/>
    <n v="0.37"/>
    <n v="0"/>
    <n v="1"/>
    <n v="0"/>
    <n v="0.77779999999999994"/>
    <n v="0.7199786696050553"/>
    <n v="0.14673442"/>
  </r>
  <r>
    <s v="29/02/2020"/>
    <x v="4"/>
    <s v="Liverpool"/>
    <n v="0"/>
    <n v="2"/>
    <n v="29"/>
    <n v="2020"/>
    <n v="3"/>
    <n v="0"/>
    <s v="H"/>
    <n v="8"/>
    <n v="4.75"/>
    <n v="1.4"/>
    <n v="0.11906893464637423"/>
    <n v="0.20053715308863027"/>
    <n v="0.68039391226499557"/>
    <n v="214.52"/>
    <n v="959.18"/>
    <n v="0.17"/>
    <n v="0.21"/>
    <n v="0.62"/>
    <n v="1"/>
    <n v="0"/>
    <n v="0"/>
    <n v="1.1173999999999999"/>
    <n v="1.2791905675212334"/>
    <n v="0.10293938"/>
  </r>
  <r>
    <s v="29/02/2020"/>
    <x v="5"/>
    <s v="Southampton"/>
    <n v="0"/>
    <n v="2"/>
    <n v="29"/>
    <n v="2020"/>
    <n v="3"/>
    <n v="1"/>
    <s v="H"/>
    <n v="2.65"/>
    <n v="3.6"/>
    <n v="2.5"/>
    <n v="0.35763957878005165"/>
    <n v="0.26326246771309353"/>
    <n v="0.37909795350685471"/>
    <n v="299.02999999999997"/>
    <n v="209.7"/>
    <n v="0.43"/>
    <n v="0.25"/>
    <n v="0.32"/>
    <n v="1"/>
    <n v="0"/>
    <n v="0"/>
    <n v="0.48980000000000007"/>
    <n v="0.62564929600934238"/>
    <n v="0.14258002"/>
  </r>
  <r>
    <d v="2020-01-03T00:00:00"/>
    <x v="12"/>
    <s v="Manchester United"/>
    <n v="0"/>
    <n v="3"/>
    <n v="1"/>
    <n v="2020"/>
    <n v="1"/>
    <n v="1"/>
    <s v="D"/>
    <n v="2.5"/>
    <n v="3.25"/>
    <n v="2.9"/>
    <n v="0.38004032258064518"/>
    <n v="0.29233870967741937"/>
    <n v="0.3276209677419355"/>
    <n v="457.2"/>
    <n v="644.63"/>
    <n v="0.33"/>
    <n v="0.26"/>
    <n v="0.41"/>
    <n v="0"/>
    <n v="1"/>
    <n v="0"/>
    <n v="0.8246"/>
    <n v="0.75255064711238295"/>
    <n v="0.14441858000000002"/>
  </r>
  <r>
    <d v="2020-01-03T00:00:00"/>
    <x v="3"/>
    <s v="Wolverhampton Wanderers"/>
    <n v="0"/>
    <n v="3"/>
    <n v="1"/>
    <n v="2020"/>
    <n v="2"/>
    <n v="3"/>
    <s v="A"/>
    <n v="2.4500000000000002"/>
    <n v="3.2"/>
    <n v="3"/>
    <n v="0.3872529245663574"/>
    <n v="0.29649052037111739"/>
    <n v="0.3162565550625252"/>
    <n v="881.55"/>
    <n v="276.98"/>
    <n v="0.46"/>
    <n v="0.26"/>
    <n v="0.28000000000000003"/>
    <n v="0"/>
    <n v="0"/>
    <n v="1"/>
    <n v="0.79759999999999998"/>
    <n v="0.70537655475009853"/>
    <n v="0.13936288000000002"/>
  </r>
  <r>
    <d v="2020-07-03T00:00:00"/>
    <x v="9"/>
    <s v="West Ham United"/>
    <n v="0"/>
    <n v="3"/>
    <n v="7"/>
    <n v="2020"/>
    <n v="1"/>
    <n v="0"/>
    <s v="H"/>
    <n v="1.57"/>
    <n v="4.4000000000000004"/>
    <n v="5.5"/>
    <n v="0.60891226127871578"/>
    <n v="0.21727096595626905"/>
    <n v="0.17381677276501523"/>
    <n v="570.38"/>
    <n v="299.02999999999997"/>
    <n v="0.56000000000000005"/>
    <n v="0.22"/>
    <n v="0.22"/>
    <n v="1"/>
    <n v="0"/>
    <n v="0"/>
    <n v="0.29039999999999999"/>
    <n v="0.23036856252014265"/>
    <n v="0.11960607999999999"/>
  </r>
  <r>
    <d v="2020-07-03T00:00:00"/>
    <x v="1"/>
    <s v="Tottenham Hotspur"/>
    <n v="0"/>
    <n v="3"/>
    <n v="7"/>
    <n v="2020"/>
    <n v="1"/>
    <n v="1"/>
    <s v="D"/>
    <n v="2.7"/>
    <n v="3.3"/>
    <n v="2.62"/>
    <n v="0.35103532277710109"/>
    <n v="0.28721071863580999"/>
    <n v="0.36175395858708886"/>
    <n v="180.68"/>
    <n v="881.55"/>
    <n v="0.28999999999999998"/>
    <n v="0.25"/>
    <n v="0.45"/>
    <n v="0"/>
    <n v="1"/>
    <n v="0"/>
    <n v="0.84909999999999997"/>
    <n v="0.76216028401833125"/>
    <n v="0.13880731000000002"/>
  </r>
  <r>
    <d v="2020-07-03T00:00:00"/>
    <x v="2"/>
    <s v="Watford"/>
    <n v="0"/>
    <n v="3"/>
    <n v="7"/>
    <n v="2020"/>
    <n v="1"/>
    <n v="0"/>
    <s v="H"/>
    <n v="2.5499999999999998"/>
    <n v="3.2"/>
    <n v="2.9"/>
    <n v="0.37366619689953695"/>
    <n v="0.29776525065431847"/>
    <n v="0.32856855244614452"/>
    <n v="207.5"/>
    <n v="214.52"/>
    <n v="0.37"/>
    <n v="0.28000000000000003"/>
    <n v="0.35"/>
    <n v="1"/>
    <n v="0"/>
    <n v="0"/>
    <n v="0.5978"/>
    <n v="0.58891547106007347"/>
    <n v="0.14673441999999998"/>
  </r>
  <r>
    <d v="2020-07-03T00:00:00"/>
    <x v="19"/>
    <s v="AFC Bournemouth"/>
    <n v="0"/>
    <n v="3"/>
    <n v="7"/>
    <n v="2020"/>
    <n v="2"/>
    <n v="1"/>
    <s v="H"/>
    <n v="1.22"/>
    <n v="6.5"/>
    <n v="13"/>
    <n v="0.78031212484993995"/>
    <n v="0.14645858343337334"/>
    <n v="7.322929171668667E-2"/>
    <n v="959.18"/>
    <n v="281.7"/>
    <n v="0.83"/>
    <n v="0.12"/>
    <n v="0.05"/>
    <n v="1"/>
    <n v="0"/>
    <n v="0"/>
    <n v="4.5800000000000014E-2"/>
    <n v="7.5075408314586339E-2"/>
    <n v="3.3316820000000004E-2"/>
  </r>
  <r>
    <d v="2020-07-03T00:00:00"/>
    <x v="17"/>
    <s v="Norwich City"/>
    <n v="0"/>
    <n v="3"/>
    <n v="7"/>
    <n v="2020"/>
    <n v="1"/>
    <n v="0"/>
    <s v="H"/>
    <n v="1.65"/>
    <n v="3.75"/>
    <n v="5.75"/>
    <n v="0.57905337361530707"/>
    <n v="0.25478348439073512"/>
    <n v="0.16616314199395768"/>
    <n v="62.33"/>
    <n v="81.540000000000006"/>
    <n v="0.57999999999999996"/>
    <n v="0.26"/>
    <n v="0.16"/>
    <n v="1"/>
    <n v="0"/>
    <n v="0"/>
    <n v="0.26960000000000006"/>
    <n v="0.26972087594024241"/>
    <n v="0.11442208000000001"/>
  </r>
  <r>
    <d v="2020-07-03T00:00:00"/>
    <x v="15"/>
    <s v="Newcastle United"/>
    <n v="0"/>
    <n v="3"/>
    <n v="7"/>
    <n v="2020"/>
    <n v="0"/>
    <n v="1"/>
    <s v="A"/>
    <n v="1.61"/>
    <n v="4.0999999999999996"/>
    <n v="5.25"/>
    <n v="0.58846043440819062"/>
    <n v="0.23107836570663101"/>
    <n v="0.18046119988517847"/>
    <n v="209.7"/>
    <n v="225.97"/>
    <n v="0.55000000000000004"/>
    <n v="0.25"/>
    <n v="0.2"/>
    <n v="0"/>
    <n v="0"/>
    <n v="1"/>
    <n v="1.0050000000000001"/>
    <n v="1.0713267388551653"/>
    <n v="0.12201250000000001"/>
  </r>
  <r>
    <d v="2020-07-03T00:00:00"/>
    <x v="18"/>
    <s v="Brighton and Hove Albion"/>
    <n v="0"/>
    <n v="3"/>
    <n v="7"/>
    <n v="2020"/>
    <n v="0"/>
    <n v="0"/>
    <s v="D"/>
    <n v="1.61"/>
    <n v="3.9"/>
    <n v="5.75"/>
    <n v="0.59073008179339581"/>
    <n v="0.2438654953044532"/>
    <n v="0.16540442290215085"/>
    <n v="276.98"/>
    <n v="180.99"/>
    <n v="0.62"/>
    <n v="0.23"/>
    <n v="0.15"/>
    <n v="0"/>
    <n v="1"/>
    <n v="0"/>
    <n v="0.99980000000000002"/>
    <n v="0.94806004184240544"/>
    <n v="0.10312802"/>
  </r>
  <r>
    <d v="2020-08-03T00:00:00"/>
    <x v="16"/>
    <s v="Everton"/>
    <n v="0"/>
    <n v="3"/>
    <n v="8"/>
    <n v="2020"/>
    <n v="4"/>
    <n v="0"/>
    <s v="H"/>
    <n v="1.8"/>
    <n v="3.9"/>
    <n v="4.2"/>
    <n v="0.52906976744186052"/>
    <n v="0.24418604651162792"/>
    <n v="0.22674418604651161"/>
    <n v="697.5"/>
    <n v="457.2"/>
    <n v="0.56999999999999995"/>
    <n v="0.23"/>
    <n v="0.2"/>
    <n v="1"/>
    <n v="0"/>
    <n v="0"/>
    <n v="0.27780000000000005"/>
    <n v="0.33281503515413735"/>
    <n v="0.11703842000000002"/>
  </r>
  <r>
    <d v="2020-08-03T00:00:00"/>
    <x v="7"/>
    <s v="Manchester City"/>
    <n v="0"/>
    <n v="3"/>
    <n v="8"/>
    <n v="2020"/>
    <n v="2"/>
    <n v="0"/>
    <s v="H"/>
    <n v="5"/>
    <n v="4.33"/>
    <n v="1.6"/>
    <n v="0.18940346656460169"/>
    <n v="0.21871070042101809"/>
    <n v="0.59188583301438025"/>
    <n v="644.63"/>
    <n v="1140"/>
    <n v="0.3"/>
    <n v="0.23"/>
    <n v="0.47"/>
    <n v="1"/>
    <n v="0"/>
    <n v="0"/>
    <n v="0.76379999999999992"/>
    <n v="1.0552299498192639"/>
    <n v="0.13751521999999999"/>
  </r>
  <r>
    <d v="2020-09-03T00:00:00"/>
    <x v="6"/>
    <s v="Aston Villa"/>
    <n v="0"/>
    <n v="3"/>
    <n v="9"/>
    <n v="2020"/>
    <n v="4"/>
    <n v="0"/>
    <s v="H"/>
    <n v="1.36"/>
    <n v="5.25"/>
    <n v="8"/>
    <n v="0.69976674441852726"/>
    <n v="0.18127290903032325"/>
    <n v="0.11896034655114963"/>
    <n v="343.13"/>
    <n v="140.4"/>
    <n v="0.65"/>
    <n v="0.2"/>
    <n v="0.15"/>
    <n v="1"/>
    <n v="0"/>
    <n v="0"/>
    <n v="0.18499999999999997"/>
    <n v="0.13715143935693541"/>
    <n v="9.3612500000000001E-2"/>
  </r>
  <r>
    <d v="2019-09-08T00:00:00"/>
    <x v="19"/>
    <s v="Norwich City"/>
    <n v="0"/>
    <n v="8"/>
    <n v="9"/>
    <n v="2020"/>
    <n v="4"/>
    <n v="1"/>
    <s v="H"/>
    <n v="1.1399999999999999"/>
    <n v="10"/>
    <n v="19"/>
    <n v="0.85178875638841567"/>
    <n v="9.7103918228279379E-2"/>
    <n v="5.1107325383304932E-2"/>
    <n v="959.18"/>
    <n v="81.540000000000006"/>
    <n v="0.88"/>
    <n v="0.09"/>
    <n v="0.03"/>
    <n v="1"/>
    <n v="0"/>
    <n v="0"/>
    <n v="2.3400000000000001E-2"/>
    <n v="3.4007702376011771E-2"/>
    <n v="1.8705779999999998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24" firstHeaderRow="0" firstDataRow="1" firstDataCol="1"/>
  <pivotFields count="27">
    <pivotField showAll="0"/>
    <pivotField axis="axisRow" showAll="0">
      <items count="21">
        <item x="0"/>
        <item x="9"/>
        <item x="10"/>
        <item x="11"/>
        <item x="1"/>
        <item x="16"/>
        <item x="2"/>
        <item x="12"/>
        <item x="6"/>
        <item x="19"/>
        <item x="13"/>
        <item x="7"/>
        <item x="8"/>
        <item x="14"/>
        <item x="17"/>
        <item x="15"/>
        <item x="3"/>
        <item x="4"/>
        <item x="5"/>
        <item x="1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numFmtId="9" showAll="0"/>
    <pivotField numFmtId="9" showAll="0"/>
    <pivotField numFmtId="9" showAll="0"/>
    <pivotField dataField="1" numFmtId="2" showAll="0"/>
    <pivotField numFmtId="2" showAll="0"/>
    <pivotField numFmtId="2" showAll="0"/>
    <pivotField numFmtId="2" showAll="0"/>
    <pivotField numFmtId="165" showAll="0"/>
    <pivotField numFmtId="165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H" fld="21" subtotal="average" baseField="1" baseItem="0"/>
    <dataField name="Average of B365Hpr" fld="13" subtotal="average" baseField="1" baseItem="0"/>
    <dataField name="Average of 538hpr" fld="18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workbookViewId="0">
      <selection activeCell="I8" sqref="I8"/>
    </sheetView>
  </sheetViews>
  <sheetFormatPr defaultRowHeight="15" x14ac:dyDescent="0.25"/>
  <cols>
    <col min="1" max="1" width="26.140625" bestFit="1" customWidth="1"/>
    <col min="2" max="2" width="12.28515625" bestFit="1" customWidth="1"/>
    <col min="3" max="3" width="18.5703125" bestFit="1" customWidth="1"/>
    <col min="4" max="4" width="17.28515625" bestFit="1" customWidth="1"/>
    <col min="7" max="7" width="13.42578125" customWidth="1"/>
    <col min="8" max="8" width="13.28515625" customWidth="1"/>
    <col min="9" max="9" width="15" customWidth="1"/>
  </cols>
  <sheetData>
    <row r="3" spans="1:10" x14ac:dyDescent="0.25">
      <c r="A3" s="14" t="s">
        <v>99</v>
      </c>
      <c r="B3" t="s">
        <v>101</v>
      </c>
      <c r="C3" t="s">
        <v>102</v>
      </c>
      <c r="D3" t="s">
        <v>103</v>
      </c>
      <c r="G3" t="s">
        <v>99</v>
      </c>
      <c r="H3" t="s">
        <v>101</v>
      </c>
      <c r="I3" t="s">
        <v>102</v>
      </c>
      <c r="J3" t="s">
        <v>103</v>
      </c>
    </row>
    <row r="4" spans="1:10" x14ac:dyDescent="0.25">
      <c r="A4" s="15" t="s">
        <v>2</v>
      </c>
      <c r="B4" s="16">
        <v>0.2857142857142857</v>
      </c>
      <c r="C4" s="16">
        <v>0.32777535011948838</v>
      </c>
      <c r="D4" s="16">
        <v>0.37</v>
      </c>
      <c r="G4" t="s">
        <v>2</v>
      </c>
      <c r="H4">
        <v>0.2857142857142857</v>
      </c>
      <c r="I4">
        <v>0.32777535011948838</v>
      </c>
      <c r="J4">
        <v>0.37</v>
      </c>
    </row>
    <row r="5" spans="1:10" x14ac:dyDescent="0.25">
      <c r="A5" s="15" t="s">
        <v>19</v>
      </c>
      <c r="B5" s="16">
        <v>0.46666666666666667</v>
      </c>
      <c r="C5" s="16">
        <v>0.53880731110846425</v>
      </c>
      <c r="D5" s="16">
        <v>0.50466666666666671</v>
      </c>
      <c r="G5" t="s">
        <v>19</v>
      </c>
      <c r="H5">
        <v>0.46666666666666667</v>
      </c>
      <c r="I5">
        <v>0.53880731110846425</v>
      </c>
      <c r="J5">
        <v>0.50466666666666671</v>
      </c>
    </row>
    <row r="6" spans="1:10" x14ac:dyDescent="0.25">
      <c r="A6" s="15" t="s">
        <v>11</v>
      </c>
      <c r="B6" s="16">
        <v>0.38461538461538464</v>
      </c>
      <c r="C6" s="16">
        <v>0.3210882413454958</v>
      </c>
      <c r="D6" s="16">
        <v>0.3453846153846154</v>
      </c>
      <c r="G6" t="s">
        <v>11</v>
      </c>
      <c r="H6">
        <v>0.38461538461538464</v>
      </c>
      <c r="I6">
        <v>0.3210882413454958</v>
      </c>
      <c r="J6">
        <v>0.3453846153846154</v>
      </c>
    </row>
    <row r="7" spans="1:10" x14ac:dyDescent="0.25">
      <c r="A7" s="15" t="s">
        <v>13</v>
      </c>
      <c r="B7" s="16">
        <v>0.2857142857142857</v>
      </c>
      <c r="C7" s="16">
        <v>0.40527916672835002</v>
      </c>
      <c r="D7" s="16">
        <v>0.3992857142857143</v>
      </c>
      <c r="G7" t="s">
        <v>13</v>
      </c>
      <c r="H7">
        <v>0.2857142857142857</v>
      </c>
      <c r="I7">
        <v>0.40527916672835002</v>
      </c>
      <c r="J7">
        <v>0.3992857142857143</v>
      </c>
    </row>
    <row r="8" spans="1:10" x14ac:dyDescent="0.25">
      <c r="A8" s="15" t="s">
        <v>4</v>
      </c>
      <c r="B8" s="16">
        <v>0.46666666666666667</v>
      </c>
      <c r="C8" s="16">
        <v>0.32926953969943334</v>
      </c>
      <c r="D8" s="16">
        <v>0.36266666666666664</v>
      </c>
      <c r="G8" t="s">
        <v>4</v>
      </c>
      <c r="H8">
        <v>0.46666666666666667</v>
      </c>
      <c r="I8">
        <v>0.32926953969943334</v>
      </c>
      <c r="J8">
        <v>0.36266666666666664</v>
      </c>
    </row>
    <row r="9" spans="1:10" x14ac:dyDescent="0.25">
      <c r="A9" s="15" t="s">
        <v>17</v>
      </c>
      <c r="B9" s="16">
        <v>0.46666666666666667</v>
      </c>
      <c r="C9" s="16">
        <v>0.63278237666715664</v>
      </c>
      <c r="D9" s="16">
        <v>0.65733333333333333</v>
      </c>
      <c r="G9" t="s">
        <v>17</v>
      </c>
      <c r="H9">
        <v>0.46666666666666667</v>
      </c>
      <c r="I9">
        <v>0.63278237666715664</v>
      </c>
      <c r="J9">
        <v>0.65733333333333333</v>
      </c>
    </row>
    <row r="10" spans="1:10" x14ac:dyDescent="0.25">
      <c r="A10" s="15" t="s">
        <v>6</v>
      </c>
      <c r="B10" s="16">
        <v>0.4</v>
      </c>
      <c r="C10" s="16">
        <v>0.3377078496939197</v>
      </c>
      <c r="D10" s="16">
        <v>0.38333333333333341</v>
      </c>
      <c r="G10" t="s">
        <v>6</v>
      </c>
      <c r="H10">
        <v>0.4</v>
      </c>
      <c r="I10">
        <v>0.3377078496939197</v>
      </c>
      <c r="J10">
        <v>0.38333333333333341</v>
      </c>
    </row>
    <row r="11" spans="1:10" x14ac:dyDescent="0.25">
      <c r="A11" s="15" t="s">
        <v>7</v>
      </c>
      <c r="B11" s="16">
        <v>0.5</v>
      </c>
      <c r="C11" s="16">
        <v>0.46771721242524089</v>
      </c>
      <c r="D11" s="16">
        <v>0.47785714285714287</v>
      </c>
      <c r="G11" t="s">
        <v>7</v>
      </c>
      <c r="H11">
        <v>0.5</v>
      </c>
      <c r="I11">
        <v>0.46771721242524089</v>
      </c>
      <c r="J11">
        <v>0.47785714285714287</v>
      </c>
    </row>
    <row r="12" spans="1:10" x14ac:dyDescent="0.25">
      <c r="A12" s="15" t="s">
        <v>8</v>
      </c>
      <c r="B12" s="16">
        <v>0.6</v>
      </c>
      <c r="C12" s="16">
        <v>0.52641863989779769</v>
      </c>
      <c r="D12" s="16">
        <v>0.51733333333333331</v>
      </c>
      <c r="G12" t="s">
        <v>8</v>
      </c>
      <c r="H12">
        <v>0.6</v>
      </c>
      <c r="I12">
        <v>0.52641863989779769</v>
      </c>
      <c r="J12">
        <v>0.51733333333333331</v>
      </c>
    </row>
    <row r="13" spans="1:10" x14ac:dyDescent="0.25">
      <c r="A13" s="15" t="s">
        <v>0</v>
      </c>
      <c r="B13" s="16">
        <v>1</v>
      </c>
      <c r="C13" s="16">
        <v>0.72739034748888787</v>
      </c>
      <c r="D13" s="16">
        <v>0.7593333333333333</v>
      </c>
      <c r="G13" t="s">
        <v>0</v>
      </c>
      <c r="H13">
        <v>1</v>
      </c>
      <c r="I13">
        <v>0.72739034748888787</v>
      </c>
      <c r="J13">
        <v>0.7593333333333333</v>
      </c>
    </row>
    <row r="14" spans="1:10" x14ac:dyDescent="0.25">
      <c r="A14" s="15" t="s">
        <v>15</v>
      </c>
      <c r="B14" s="16">
        <v>0.69230769230769229</v>
      </c>
      <c r="C14" s="16">
        <v>0.80159783260408879</v>
      </c>
      <c r="D14" s="16">
        <v>0.83153846153846156</v>
      </c>
      <c r="G14" t="s">
        <v>15</v>
      </c>
      <c r="H14">
        <v>0.69230769230769229</v>
      </c>
      <c r="I14">
        <v>0.80159783260408879</v>
      </c>
      <c r="J14">
        <v>0.83153846153846156</v>
      </c>
    </row>
    <row r="15" spans="1:10" x14ac:dyDescent="0.25">
      <c r="A15" s="15" t="s">
        <v>16</v>
      </c>
      <c r="B15" s="16">
        <v>0.53333333333333333</v>
      </c>
      <c r="C15" s="16">
        <v>0.51253019755672546</v>
      </c>
      <c r="D15" s="16">
        <v>0.51733333333333342</v>
      </c>
      <c r="G15" t="s">
        <v>16</v>
      </c>
      <c r="H15">
        <v>0.53333333333333333</v>
      </c>
      <c r="I15">
        <v>0.51253019755672546</v>
      </c>
      <c r="J15">
        <v>0.51733333333333342</v>
      </c>
    </row>
    <row r="16" spans="1:10" x14ac:dyDescent="0.25">
      <c r="A16" s="15" t="s">
        <v>18</v>
      </c>
      <c r="B16" s="16">
        <v>0.35714285714285715</v>
      </c>
      <c r="C16" s="16">
        <v>0.2946570988483681</v>
      </c>
      <c r="D16" s="16">
        <v>0.33857142857142858</v>
      </c>
      <c r="G16" t="s">
        <v>18</v>
      </c>
      <c r="H16">
        <v>0.35714285714285715</v>
      </c>
      <c r="I16">
        <v>0.2946570988483681</v>
      </c>
      <c r="J16">
        <v>0.33857142857142858</v>
      </c>
    </row>
    <row r="17" spans="1:10" x14ac:dyDescent="0.25">
      <c r="A17" s="15" t="s">
        <v>1</v>
      </c>
      <c r="B17" s="16">
        <v>0.2857142857142857</v>
      </c>
      <c r="C17" s="16">
        <v>0.27159698379678149</v>
      </c>
      <c r="D17" s="16">
        <v>0.2871428571428572</v>
      </c>
      <c r="G17" t="s">
        <v>1</v>
      </c>
      <c r="H17">
        <v>0.2857142857142857</v>
      </c>
      <c r="I17">
        <v>0.27159698379678149</v>
      </c>
      <c r="J17">
        <v>0.2871428571428572</v>
      </c>
    </row>
    <row r="18" spans="1:10" x14ac:dyDescent="0.25">
      <c r="A18" s="15" t="s">
        <v>3</v>
      </c>
      <c r="B18" s="16">
        <v>0.46666666666666667</v>
      </c>
      <c r="C18" s="16">
        <v>0.39347647107442912</v>
      </c>
      <c r="D18" s="16">
        <v>0.37733333333333335</v>
      </c>
      <c r="G18" t="s">
        <v>3</v>
      </c>
      <c r="H18">
        <v>0.46666666666666667</v>
      </c>
      <c r="I18">
        <v>0.39347647107442912</v>
      </c>
      <c r="J18">
        <v>0.37733333333333335</v>
      </c>
    </row>
    <row r="19" spans="1:10" x14ac:dyDescent="0.25">
      <c r="A19" s="15" t="s">
        <v>5</v>
      </c>
      <c r="B19" s="16">
        <v>0.26666666666666666</v>
      </c>
      <c r="C19" s="16">
        <v>0.40799900217872792</v>
      </c>
      <c r="D19" s="16">
        <v>0.39533333333333331</v>
      </c>
      <c r="G19" t="s">
        <v>5</v>
      </c>
      <c r="H19">
        <v>0.26666666666666666</v>
      </c>
      <c r="I19">
        <v>0.40799900217872792</v>
      </c>
      <c r="J19">
        <v>0.39533333333333331</v>
      </c>
    </row>
    <row r="20" spans="1:10" x14ac:dyDescent="0.25">
      <c r="A20" s="15" t="s">
        <v>10</v>
      </c>
      <c r="B20" s="16">
        <v>0.5714285714285714</v>
      </c>
      <c r="C20" s="16">
        <v>0.57392972047363433</v>
      </c>
      <c r="D20" s="16">
        <v>0.58357142857142874</v>
      </c>
      <c r="G20" t="s">
        <v>10</v>
      </c>
      <c r="H20">
        <v>0.5714285714285714</v>
      </c>
      <c r="I20">
        <v>0.57392972047363433</v>
      </c>
      <c r="J20">
        <v>0.58357142857142874</v>
      </c>
    </row>
    <row r="21" spans="1:10" x14ac:dyDescent="0.25">
      <c r="A21" s="15" t="s">
        <v>12</v>
      </c>
      <c r="B21" s="16">
        <v>0.2857142857142857</v>
      </c>
      <c r="C21" s="16">
        <v>0.35030455505924502</v>
      </c>
      <c r="D21" s="16">
        <v>0.38428571428571429</v>
      </c>
      <c r="G21" t="s">
        <v>12</v>
      </c>
      <c r="H21">
        <v>0.2857142857142857</v>
      </c>
      <c r="I21">
        <v>0.35030455505924502</v>
      </c>
      <c r="J21">
        <v>0.38428571428571429</v>
      </c>
    </row>
    <row r="22" spans="1:10" x14ac:dyDescent="0.25">
      <c r="A22" s="15" t="s">
        <v>14</v>
      </c>
      <c r="B22" s="16">
        <v>0.2857142857142857</v>
      </c>
      <c r="C22" s="16">
        <v>0.3422498371323634</v>
      </c>
      <c r="D22" s="16">
        <v>0.35928571428571426</v>
      </c>
      <c r="G22" t="s">
        <v>14</v>
      </c>
      <c r="H22">
        <v>0.2857142857142857</v>
      </c>
      <c r="I22">
        <v>0.3422498371323634</v>
      </c>
      <c r="J22">
        <v>0.35928571428571426</v>
      </c>
    </row>
    <row r="23" spans="1:10" x14ac:dyDescent="0.25">
      <c r="A23" s="15" t="s">
        <v>9</v>
      </c>
      <c r="B23" s="16">
        <v>0.33333333333333331</v>
      </c>
      <c r="C23" s="16">
        <v>0.43675136287299954</v>
      </c>
      <c r="D23" s="16">
        <v>0.438</v>
      </c>
      <c r="G23" t="s">
        <v>9</v>
      </c>
      <c r="H23">
        <v>0.33333333333333331</v>
      </c>
      <c r="I23">
        <v>0.43675136287299954</v>
      </c>
      <c r="J23">
        <v>0.438</v>
      </c>
    </row>
    <row r="24" spans="1:10" x14ac:dyDescent="0.25">
      <c r="A24" s="15" t="s">
        <v>100</v>
      </c>
      <c r="B24" s="16">
        <v>0.44791666666666669</v>
      </c>
      <c r="C24" s="16">
        <v>0.45038560548295592</v>
      </c>
      <c r="D24" s="16">
        <v>0.46454861111111101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1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Q3" sqref="Q3"/>
    </sheetView>
  </sheetViews>
  <sheetFormatPr defaultRowHeight="15" x14ac:dyDescent="0.25"/>
  <cols>
    <col min="1" max="1" width="12.7109375" style="3" customWidth="1"/>
    <col min="2" max="2" width="20.5703125" style="3" customWidth="1"/>
    <col min="3" max="3" width="24.5703125" style="3" customWidth="1"/>
    <col min="4" max="4" width="8.7109375" customWidth="1"/>
    <col min="5" max="13" width="5.85546875" customWidth="1"/>
    <col min="14" max="16" width="8.7109375" customWidth="1"/>
    <col min="17" max="17" width="10.7109375" customWidth="1"/>
    <col min="25" max="28" width="11.5703125" customWidth="1"/>
  </cols>
  <sheetData>
    <row r="1" spans="1:31" x14ac:dyDescent="0.25">
      <c r="A1" s="3" t="s">
        <v>21</v>
      </c>
      <c r="B1" s="3" t="s">
        <v>20</v>
      </c>
      <c r="C1" s="3" t="s">
        <v>22</v>
      </c>
      <c r="D1" s="3" t="s">
        <v>86</v>
      </c>
      <c r="E1" t="s">
        <v>85</v>
      </c>
      <c r="F1" t="s">
        <v>87</v>
      </c>
      <c r="G1" t="s">
        <v>91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94</v>
      </c>
      <c r="O1" t="s">
        <v>95</v>
      </c>
      <c r="P1" t="s">
        <v>96</v>
      </c>
      <c r="Q1" t="s">
        <v>23</v>
      </c>
      <c r="R1" t="s">
        <v>24</v>
      </c>
      <c r="S1" s="7" t="s">
        <v>88</v>
      </c>
      <c r="T1" s="7" t="s">
        <v>89</v>
      </c>
      <c r="U1" s="7" t="s">
        <v>90</v>
      </c>
      <c r="V1" s="7" t="s">
        <v>31</v>
      </c>
      <c r="W1" s="7" t="s">
        <v>33</v>
      </c>
      <c r="X1" s="7" t="s">
        <v>32</v>
      </c>
      <c r="Y1" s="7" t="s">
        <v>92</v>
      </c>
      <c r="Z1" s="7" t="s">
        <v>93</v>
      </c>
      <c r="AA1" s="7" t="s">
        <v>97</v>
      </c>
      <c r="AB1" s="7" t="s">
        <v>98</v>
      </c>
    </row>
    <row r="2" spans="1:31" x14ac:dyDescent="0.25">
      <c r="A2" s="10">
        <v>44166</v>
      </c>
      <c r="B2" s="1" t="s">
        <v>2</v>
      </c>
      <c r="C2" s="1" t="s">
        <v>12</v>
      </c>
      <c r="D2">
        <v>0</v>
      </c>
      <c r="E2" s="5">
        <v>1</v>
      </c>
      <c r="F2" s="5">
        <v>12</v>
      </c>
      <c r="G2" s="5">
        <v>2020</v>
      </c>
      <c r="H2">
        <v>0</v>
      </c>
      <c r="I2">
        <v>3</v>
      </c>
      <c r="J2" t="s">
        <v>32</v>
      </c>
      <c r="K2">
        <v>2.6</v>
      </c>
      <c r="L2">
        <v>3.3</v>
      </c>
      <c r="M2">
        <v>2.7</v>
      </c>
      <c r="N2">
        <f>1/K2/(1/$K2+1/$L2+1/$M2)</f>
        <v>0.36352509179926557</v>
      </c>
      <c r="O2">
        <f>1/L2/(1/$K2+1/$L2+1/$M2)</f>
        <v>0.2864137086903305</v>
      </c>
      <c r="P2">
        <f>1/M2/(1/$K2+1/$L2+1/$M2)</f>
        <v>0.35006119951040388</v>
      </c>
      <c r="Q2">
        <v>281.7</v>
      </c>
      <c r="R2">
        <v>214.52</v>
      </c>
      <c r="S2" s="8">
        <v>0.4</v>
      </c>
      <c r="T2" s="8">
        <v>0.27</v>
      </c>
      <c r="U2" s="8">
        <v>0.33</v>
      </c>
      <c r="V2" s="11">
        <f>IF($J2="H",1,0)</f>
        <v>0</v>
      </c>
      <c r="W2" s="11">
        <f>IF($J2="D",1,0)</f>
        <v>0</v>
      </c>
      <c r="X2" s="11">
        <f>IF($J2="A",1,0)</f>
        <v>1</v>
      </c>
      <c r="Y2" s="12">
        <f>(S2-V2)^2+(T2-W2)^2+(U2-X2)^2</f>
        <v>0.68179999999999996</v>
      </c>
      <c r="Z2" s="13">
        <f>(N2-V2)^2+(O2-W2)^2+(P2-X2)^2</f>
        <v>0.63660374927526897</v>
      </c>
      <c r="AA2" s="13">
        <f>(S2*(1-S2))^2+(T2*(1-T2))^2+(U2*(1-U2))^2</f>
        <v>0.14533362</v>
      </c>
      <c r="AB2" s="12"/>
      <c r="AD2" s="12">
        <f>SUM(Y2:Y289)/288</f>
        <v>0.62602118055555567</v>
      </c>
      <c r="AE2" s="12">
        <f>SUM(Z2:Z289)/288</f>
        <v>0.58027917648777327</v>
      </c>
    </row>
    <row r="3" spans="1:31" x14ac:dyDescent="0.25">
      <c r="A3" s="6" t="s">
        <v>71</v>
      </c>
      <c r="B3" s="1" t="s">
        <v>2</v>
      </c>
      <c r="C3" s="1" t="s">
        <v>13</v>
      </c>
      <c r="D3">
        <v>0</v>
      </c>
      <c r="E3" s="5">
        <v>1</v>
      </c>
      <c r="F3" s="5">
        <v>21</v>
      </c>
      <c r="G3" s="5">
        <v>2020</v>
      </c>
      <c r="H3">
        <v>3</v>
      </c>
      <c r="I3">
        <v>1</v>
      </c>
      <c r="J3" t="s">
        <v>31</v>
      </c>
      <c r="K3">
        <v>2.87</v>
      </c>
      <c r="L3">
        <v>3.4</v>
      </c>
      <c r="M3">
        <v>2.4500000000000002</v>
      </c>
      <c r="N3">
        <f>1/K3/(1/$K3+1/$L3+1/$M3)</f>
        <v>0.33161488086944407</v>
      </c>
      <c r="O3">
        <f>1/L3/(1/$K3+1/$L3+1/$M3)</f>
        <v>0.27992197296920723</v>
      </c>
      <c r="P3">
        <f>1/M3/(1/$K3+1/$L3+1/$M3)</f>
        <v>0.38846314616134875</v>
      </c>
      <c r="Q3">
        <v>281.7</v>
      </c>
      <c r="R3">
        <v>180.99</v>
      </c>
      <c r="S3" s="8">
        <v>0.39</v>
      </c>
      <c r="T3" s="8">
        <v>0.28000000000000003</v>
      </c>
      <c r="U3" s="8">
        <v>0.34</v>
      </c>
      <c r="V3" s="11">
        <f>IF($J3="H",1,0)</f>
        <v>1</v>
      </c>
      <c r="W3" s="11">
        <f>IF($J3="D",1,0)</f>
        <v>0</v>
      </c>
      <c r="X3" s="11">
        <f>IF($J3="A",1,0)</f>
        <v>0</v>
      </c>
      <c r="Y3" s="12">
        <f>(S3-V3)^2+(T3-W3)^2+(U3-X3)^2</f>
        <v>0.56610000000000005</v>
      </c>
      <c r="Z3" s="13">
        <f>(N3-V3)^2+(O3-W3)^2+(P3-X3)^2</f>
        <v>0.67599859435171439</v>
      </c>
      <c r="AA3" s="13">
        <f>(S3*(1-S3))^2+(T3*(1-T3))^2+(U3*(1-U3))^2</f>
        <v>0.14759433</v>
      </c>
      <c r="AB3" s="12"/>
      <c r="AD3" s="12">
        <f>SUM(AA2:AA289)/288</f>
        <v>0.11557437684027766</v>
      </c>
    </row>
    <row r="4" spans="1:31" x14ac:dyDescent="0.25">
      <c r="A4" s="10">
        <v>43832</v>
      </c>
      <c r="B4" s="1" t="s">
        <v>2</v>
      </c>
      <c r="C4" s="1" t="s">
        <v>11</v>
      </c>
      <c r="D4">
        <v>0</v>
      </c>
      <c r="E4" s="5">
        <v>2</v>
      </c>
      <c r="F4" s="5">
        <v>1</v>
      </c>
      <c r="G4" s="5">
        <v>2020</v>
      </c>
      <c r="H4">
        <v>2</v>
      </c>
      <c r="I4">
        <v>1</v>
      </c>
      <c r="J4" t="s">
        <v>31</v>
      </c>
      <c r="K4">
        <v>2.1</v>
      </c>
      <c r="L4">
        <v>3.6</v>
      </c>
      <c r="M4">
        <v>3.3</v>
      </c>
      <c r="N4">
        <f>1/K4/(1/$K4+1/$L4+1/$M4)</f>
        <v>0.45051194539249145</v>
      </c>
      <c r="O4">
        <f>1/L4/(1/$K4+1/$L4+1/$M4)</f>
        <v>0.26279863481228671</v>
      </c>
      <c r="P4">
        <f>1/M4/(1/$K4+1/$L4+1/$M4)</f>
        <v>0.28668941979522189</v>
      </c>
      <c r="Q4">
        <v>281.7</v>
      </c>
      <c r="R4">
        <v>140.4</v>
      </c>
      <c r="S4" s="8">
        <v>0.46</v>
      </c>
      <c r="T4" s="8">
        <v>0.25</v>
      </c>
      <c r="U4" s="8">
        <v>0.3</v>
      </c>
      <c r="V4" s="11">
        <f>IF($J4="H",1,0)</f>
        <v>1</v>
      </c>
      <c r="W4" s="11">
        <f>IF($J4="D",1,0)</f>
        <v>0</v>
      </c>
      <c r="X4" s="11">
        <f>IF($J4="A",1,0)</f>
        <v>0</v>
      </c>
      <c r="Y4" s="12">
        <f>(S4-V4)^2+(T4-W4)^2+(U4-X4)^2</f>
        <v>0.44410000000000005</v>
      </c>
      <c r="Z4" s="13">
        <f>(N4-V4)^2+(O4-W4)^2+(P4-X4)^2</f>
        <v>0.45319106803806686</v>
      </c>
      <c r="AA4" s="13">
        <f>(S4*(1-S4))^2+(T4*(1-T4))^2+(U4*(1-U4))^2</f>
        <v>0.14095881000000002</v>
      </c>
      <c r="AB4" s="12"/>
    </row>
    <row r="5" spans="1:31" x14ac:dyDescent="0.25">
      <c r="A5" s="6" t="s">
        <v>84</v>
      </c>
      <c r="B5" s="1" t="s">
        <v>2</v>
      </c>
      <c r="C5" s="1" t="s">
        <v>17</v>
      </c>
      <c r="D5">
        <v>0</v>
      </c>
      <c r="E5" s="5">
        <v>2</v>
      </c>
      <c r="F5" s="5">
        <v>29</v>
      </c>
      <c r="G5" s="5">
        <v>2020</v>
      </c>
      <c r="H5">
        <v>2</v>
      </c>
      <c r="I5">
        <v>2</v>
      </c>
      <c r="J5" t="s">
        <v>33</v>
      </c>
      <c r="K5">
        <v>4.75</v>
      </c>
      <c r="L5">
        <v>3.8</v>
      </c>
      <c r="M5">
        <v>1.72</v>
      </c>
      <c r="N5">
        <f>1/K5/(1/$K5+1/$L5+1/$M5)</f>
        <v>0.19953596287703013</v>
      </c>
      <c r="O5">
        <f>1/L5/(1/$K5+1/$L5+1/$M5)</f>
        <v>0.24941995359628769</v>
      </c>
      <c r="P5">
        <f>1/M5/(1/$K5+1/$L5+1/$M5)</f>
        <v>0.5510440835266821</v>
      </c>
      <c r="Q5">
        <v>281.7</v>
      </c>
      <c r="R5">
        <v>697.5</v>
      </c>
      <c r="S5" s="8">
        <v>0.2</v>
      </c>
      <c r="T5" s="8">
        <v>0.22</v>
      </c>
      <c r="U5" s="8">
        <v>0.56999999999999995</v>
      </c>
      <c r="V5" s="11">
        <f>IF($J5="H",1,0)</f>
        <v>0</v>
      </c>
      <c r="W5" s="11">
        <f>IF($J5="D",1,0)</f>
        <v>1</v>
      </c>
      <c r="X5" s="11">
        <f>IF($J5="A",1,0)</f>
        <v>0</v>
      </c>
      <c r="Y5" s="12">
        <f>(S5-V5)^2+(T5-W5)^2+(U5-X5)^2</f>
        <v>0.97330000000000005</v>
      </c>
      <c r="Z5" s="13">
        <f>(N5-V5)^2+(O5-W5)^2+(P5-X5)^2</f>
        <v>0.90683458853042342</v>
      </c>
      <c r="AA5" s="13">
        <f>(S5*(1-S5))^2+(T5*(1-T5))^2+(U5*(1-U5))^2</f>
        <v>0.11512057000000001</v>
      </c>
      <c r="AB5" s="12"/>
    </row>
    <row r="6" spans="1:31" x14ac:dyDescent="0.25">
      <c r="A6" s="4">
        <v>43746</v>
      </c>
      <c r="B6" s="1" t="s">
        <v>2</v>
      </c>
      <c r="C6" s="1" t="s">
        <v>3</v>
      </c>
      <c r="D6">
        <v>0</v>
      </c>
      <c r="E6" s="5">
        <v>8</v>
      </c>
      <c r="F6" s="5">
        <v>10</v>
      </c>
      <c r="G6" s="5">
        <v>2019</v>
      </c>
      <c r="H6">
        <v>1</v>
      </c>
      <c r="I6">
        <v>1</v>
      </c>
      <c r="J6" t="s">
        <v>33</v>
      </c>
      <c r="K6">
        <v>1.95</v>
      </c>
      <c r="L6">
        <v>3.6</v>
      </c>
      <c r="M6">
        <v>3.6</v>
      </c>
      <c r="N6">
        <f>1/K6/(1/$K6+1/$L6+1/$M6)</f>
        <v>0.48</v>
      </c>
      <c r="O6">
        <f>1/L6/(1/$K6+1/$L6+1/$M6)</f>
        <v>0.25999999999999995</v>
      </c>
      <c r="P6">
        <f>1/M6/(1/$K6+1/$L6+1/$M6)</f>
        <v>0.25999999999999995</v>
      </c>
      <c r="Q6">
        <v>281.7</v>
      </c>
      <c r="R6">
        <v>62.33</v>
      </c>
      <c r="S6" s="9">
        <v>0.55000000000000004</v>
      </c>
      <c r="T6" s="9">
        <v>0.21</v>
      </c>
      <c r="U6" s="9">
        <v>0.24</v>
      </c>
      <c r="V6" s="11">
        <f>IF($J6="H",1,0)</f>
        <v>0</v>
      </c>
      <c r="W6" s="11">
        <f>IF($J6="D",1,0)</f>
        <v>1</v>
      </c>
      <c r="X6" s="11">
        <f>IF($J6="A",1,0)</f>
        <v>0</v>
      </c>
      <c r="Y6" s="12">
        <f>(S6-V6)^2+(T6-W6)^2+(U6-X6)^2</f>
        <v>0.98420000000000007</v>
      </c>
      <c r="Z6" s="13">
        <f>(N6-V6)^2+(O6-W6)^2+(P6-X6)^2</f>
        <v>0.84560000000000002</v>
      </c>
      <c r="AA6" s="13">
        <f>(S6*(1-S6))^2+(T6*(1-T6))^2+(U6*(1-U6))^2</f>
        <v>0.12204882</v>
      </c>
      <c r="AB6" s="12"/>
    </row>
    <row r="7" spans="1:31" x14ac:dyDescent="0.25">
      <c r="A7" s="6" t="s">
        <v>39</v>
      </c>
      <c r="B7" s="1" t="s">
        <v>2</v>
      </c>
      <c r="C7" s="1" t="s">
        <v>15</v>
      </c>
      <c r="D7">
        <v>0</v>
      </c>
      <c r="E7" s="5">
        <v>8</v>
      </c>
      <c r="F7" s="5">
        <v>25</v>
      </c>
      <c r="G7" s="5">
        <v>2019</v>
      </c>
      <c r="H7">
        <v>1</v>
      </c>
      <c r="I7">
        <v>3</v>
      </c>
      <c r="J7" t="s">
        <v>32</v>
      </c>
      <c r="K7">
        <v>15</v>
      </c>
      <c r="L7">
        <v>7.5</v>
      </c>
      <c r="M7">
        <v>1.1599999999999999</v>
      </c>
      <c r="N7">
        <f>1/K7/(1/$K7+1/$L7+1/$M7)</f>
        <v>6.2770562770562768E-2</v>
      </c>
      <c r="O7">
        <f>1/L7/(1/$K7+1/$L7+1/$M7)</f>
        <v>0.12554112554112554</v>
      </c>
      <c r="P7">
        <f>1/M7/(1/$K7+1/$L7+1/$M7)</f>
        <v>0.81168831168831168</v>
      </c>
      <c r="Q7">
        <v>281.7</v>
      </c>
      <c r="R7">
        <v>1140</v>
      </c>
      <c r="S7" s="9">
        <v>0.09</v>
      </c>
      <c r="T7" s="9">
        <v>0.77</v>
      </c>
      <c r="U7" s="9">
        <v>0.14000000000000001</v>
      </c>
      <c r="V7" s="11">
        <f>IF($J7="H",1,0)</f>
        <v>0</v>
      </c>
      <c r="W7" s="11">
        <f>IF($J7="D",1,0)</f>
        <v>0</v>
      </c>
      <c r="X7" s="11">
        <f>IF($J7="A",1,0)</f>
        <v>1</v>
      </c>
      <c r="Y7" s="12">
        <f>(S7-V7)^2+(T7-W7)^2+(U7-X7)^2</f>
        <v>1.3405999999999998</v>
      </c>
      <c r="Z7" s="13">
        <f>(N7-V7)^2+(O7-W7)^2+(P7-X7)^2</f>
        <v>5.5162009707464252E-2</v>
      </c>
      <c r="AA7" s="13">
        <f>(S7*(1-S7))^2+(T7*(1-T7))^2+(U7*(1-U7))^2</f>
        <v>5.2568179999999999E-2</v>
      </c>
      <c r="AB7" s="12"/>
    </row>
    <row r="8" spans="1:31" x14ac:dyDescent="0.25">
      <c r="A8" t="s">
        <v>42</v>
      </c>
      <c r="B8" s="1" t="s">
        <v>2</v>
      </c>
      <c r="C8" s="1" t="s">
        <v>7</v>
      </c>
      <c r="D8">
        <v>0</v>
      </c>
      <c r="E8" s="5">
        <v>9</v>
      </c>
      <c r="F8" s="5">
        <v>15</v>
      </c>
      <c r="G8" s="5">
        <v>2019</v>
      </c>
      <c r="H8">
        <v>3</v>
      </c>
      <c r="I8">
        <v>1</v>
      </c>
      <c r="J8" t="s">
        <v>31</v>
      </c>
      <c r="K8">
        <v>2.9</v>
      </c>
      <c r="L8">
        <v>3.5</v>
      </c>
      <c r="M8">
        <v>2.4</v>
      </c>
      <c r="N8">
        <f>1/K8/(1/$K8+1/$L8+1/$M8)</f>
        <v>0.32928263426107413</v>
      </c>
      <c r="O8">
        <f>1/L8/(1/$K8+1/$L8+1/$M8)</f>
        <v>0.27283418267346138</v>
      </c>
      <c r="P8">
        <f>1/M8/(1/$K8+1/$L8+1/$M8)</f>
        <v>0.39788318306546455</v>
      </c>
      <c r="Q8">
        <v>281.7</v>
      </c>
      <c r="R8">
        <v>457.2</v>
      </c>
      <c r="S8" s="9">
        <v>0.36</v>
      </c>
      <c r="T8" s="9">
        <v>0.39</v>
      </c>
      <c r="U8" s="9">
        <v>0.25</v>
      </c>
      <c r="V8" s="11">
        <f>IF($J8="H",1,0)</f>
        <v>1</v>
      </c>
      <c r="W8" s="11">
        <f>IF($J8="D",1,0)</f>
        <v>0</v>
      </c>
      <c r="X8" s="11">
        <f>IF($J8="A",1,0)</f>
        <v>0</v>
      </c>
      <c r="Y8" s="12">
        <f>(S8-V8)^2+(T8-W8)^2+(U8-X8)^2</f>
        <v>0.62420000000000009</v>
      </c>
      <c r="Z8" s="13">
        <f>(N8-V8)^2+(O8-W8)^2+(P8-X8)^2</f>
        <v>0.68261130330516562</v>
      </c>
      <c r="AA8" s="13">
        <f>(S8*(1-S8))^2+(T8*(1-T8))^2+(U8*(1-U8))^2</f>
        <v>0.14483682000000001</v>
      </c>
      <c r="AB8" s="12"/>
    </row>
    <row r="9" spans="1:31" x14ac:dyDescent="0.25">
      <c r="A9" s="6" t="s">
        <v>47</v>
      </c>
      <c r="B9" s="1" t="s">
        <v>2</v>
      </c>
      <c r="C9" s="1" t="s">
        <v>14</v>
      </c>
      <c r="D9">
        <v>0</v>
      </c>
      <c r="E9" s="5">
        <v>9</v>
      </c>
      <c r="F9" s="5">
        <v>28</v>
      </c>
      <c r="G9" s="5">
        <v>2019</v>
      </c>
      <c r="H9">
        <v>2</v>
      </c>
      <c r="I9">
        <v>2</v>
      </c>
      <c r="J9" t="s">
        <v>33</v>
      </c>
      <c r="K9">
        <v>2.5</v>
      </c>
      <c r="L9">
        <v>3.5</v>
      </c>
      <c r="M9">
        <v>2.75</v>
      </c>
      <c r="N9">
        <f>1/K9/(1/$K9+1/$L9+1/$M9)</f>
        <v>0.38118811881188125</v>
      </c>
      <c r="O9">
        <f>1/L9/(1/$K9+1/$L9+1/$M9)</f>
        <v>0.2722772277227723</v>
      </c>
      <c r="P9">
        <f>1/M9/(1/$K9+1/$L9+1/$M9)</f>
        <v>0.34653465346534656</v>
      </c>
      <c r="Q9">
        <v>281.7</v>
      </c>
      <c r="R9">
        <v>299.02999999999997</v>
      </c>
      <c r="S9" s="9">
        <v>0.45</v>
      </c>
      <c r="T9" s="9">
        <v>0.31</v>
      </c>
      <c r="U9" s="9">
        <v>0.24</v>
      </c>
      <c r="V9" s="11">
        <f>IF($J9="H",1,0)</f>
        <v>0</v>
      </c>
      <c r="W9" s="11">
        <f>IF($J9="D",1,0)</f>
        <v>1</v>
      </c>
      <c r="X9" s="11">
        <f>IF($J9="A",1,0)</f>
        <v>0</v>
      </c>
      <c r="Y9" s="12">
        <f>(S9-V9)^2+(T9-W9)^2+(U9-X9)^2</f>
        <v>0.73619999999999985</v>
      </c>
      <c r="Z9" s="13">
        <f>(N9-V9)^2+(O9-W9)^2+(P9-X9)^2</f>
        <v>0.79497108126654248</v>
      </c>
      <c r="AA9" s="13">
        <f>(S9*(1-S9))^2+(T9*(1-T9))^2+(U9*(1-U9))^2</f>
        <v>0.14027922000000001</v>
      </c>
      <c r="AB9" s="12"/>
    </row>
    <row r="10" spans="1:31" x14ac:dyDescent="0.25">
      <c r="A10" t="s">
        <v>50</v>
      </c>
      <c r="B10" s="1" t="s">
        <v>2</v>
      </c>
      <c r="C10" s="1" t="s">
        <v>1</v>
      </c>
      <c r="D10">
        <v>0</v>
      </c>
      <c r="E10" s="5">
        <v>10</v>
      </c>
      <c r="F10" s="5">
        <v>19</v>
      </c>
      <c r="G10" s="5">
        <v>2019</v>
      </c>
      <c r="H10">
        <v>0</v>
      </c>
      <c r="I10">
        <v>0</v>
      </c>
      <c r="J10" t="s">
        <v>33</v>
      </c>
      <c r="K10">
        <v>1.72</v>
      </c>
      <c r="L10">
        <v>4.2</v>
      </c>
      <c r="M10">
        <v>4.2</v>
      </c>
      <c r="N10">
        <f>1/K10/(1/$K10+1/$L10+1/$M10)</f>
        <v>0.54973821989528804</v>
      </c>
      <c r="O10">
        <f>1/L10/(1/$K10+1/$L10+1/$M10)</f>
        <v>0.22513089005235601</v>
      </c>
      <c r="P10">
        <f>1/M10/(1/$K10+1/$L10+1/$M10)</f>
        <v>0.22513089005235601</v>
      </c>
      <c r="Q10">
        <v>281.7</v>
      </c>
      <c r="R10">
        <v>81.540000000000006</v>
      </c>
      <c r="S10" s="9">
        <v>0.54</v>
      </c>
      <c r="T10" s="9">
        <v>0.23</v>
      </c>
      <c r="U10" s="9">
        <v>0.22</v>
      </c>
      <c r="V10" s="11">
        <f>IF($J10="H",1,0)</f>
        <v>0</v>
      </c>
      <c r="W10" s="11">
        <f>IF($J10="D",1,0)</f>
        <v>1</v>
      </c>
      <c r="X10" s="11">
        <f>IF($J10="A",1,0)</f>
        <v>0</v>
      </c>
      <c r="Y10" s="12">
        <f>(S10-V10)^2+(T10-W10)^2+(U10-X10)^2</f>
        <v>0.93290000000000006</v>
      </c>
      <c r="Z10" s="13">
        <f>(N10-V10)^2+(O10-W10)^2+(P10-X10)^2</f>
        <v>0.95331816562046001</v>
      </c>
      <c r="AA10" s="13">
        <f>(S10*(1-S10))^2+(T10*(1-T10))^2+(U10*(1-U10))^2</f>
        <v>0.12251353</v>
      </c>
      <c r="AB10" s="12"/>
    </row>
    <row r="11" spans="1:31" x14ac:dyDescent="0.25">
      <c r="A11" s="4">
        <v>43507</v>
      </c>
      <c r="B11" s="1" t="s">
        <v>2</v>
      </c>
      <c r="C11" s="1" t="s">
        <v>16</v>
      </c>
      <c r="D11">
        <v>0</v>
      </c>
      <c r="E11" s="5">
        <v>11</v>
      </c>
      <c r="F11" s="5">
        <v>2</v>
      </c>
      <c r="G11" s="5">
        <v>2019</v>
      </c>
      <c r="H11">
        <v>1</v>
      </c>
      <c r="I11">
        <v>0</v>
      </c>
      <c r="J11" t="s">
        <v>31</v>
      </c>
      <c r="K11">
        <v>3.25</v>
      </c>
      <c r="L11">
        <v>3.6</v>
      </c>
      <c r="M11">
        <v>2.15</v>
      </c>
      <c r="N11">
        <f>1/K11/(1/$K11+1/$L11+1/$M11)</f>
        <v>0.29287673824614513</v>
      </c>
      <c r="O11">
        <f>1/L11/(1/$K11+1/$L11+1/$M11)</f>
        <v>0.26440261091665879</v>
      </c>
      <c r="P11">
        <f>1/M11/(1/$K11+1/$L11+1/$M11)</f>
        <v>0.44272065083719608</v>
      </c>
      <c r="Q11">
        <v>281.7</v>
      </c>
      <c r="R11">
        <v>644.63</v>
      </c>
      <c r="S11" s="9">
        <v>0.31</v>
      </c>
      <c r="T11" s="9">
        <v>0.43</v>
      </c>
      <c r="U11" s="9">
        <v>0.26</v>
      </c>
      <c r="V11" s="11">
        <f>IF($J11="H",1,0)</f>
        <v>1</v>
      </c>
      <c r="W11" s="11">
        <f>IF($J11="D",1,0)</f>
        <v>0</v>
      </c>
      <c r="X11" s="11">
        <f>IF($J11="A",1,0)</f>
        <v>0</v>
      </c>
      <c r="Y11" s="12">
        <f>(S11-V11)^2+(T11-W11)^2+(U11-X11)^2</f>
        <v>0.72859999999999991</v>
      </c>
      <c r="Z11" s="13">
        <f>(N11-V11)^2+(O11-W11)^2+(P11-X11)^2</f>
        <v>0.76593362265066733</v>
      </c>
      <c r="AA11" s="13">
        <f>(S11*(1-S11))^2+(T11*(1-T11))^2+(U11*(1-U11))^2</f>
        <v>0.14284498000000001</v>
      </c>
      <c r="AB11" s="12"/>
    </row>
    <row r="12" spans="1:31" x14ac:dyDescent="0.25">
      <c r="A12" s="6" t="s">
        <v>56</v>
      </c>
      <c r="B12" s="1" t="s">
        <v>2</v>
      </c>
      <c r="C12" s="1" t="s">
        <v>9</v>
      </c>
      <c r="D12">
        <v>0</v>
      </c>
      <c r="E12" s="5">
        <v>11</v>
      </c>
      <c r="F12" s="5">
        <v>23</v>
      </c>
      <c r="G12" s="5">
        <v>2019</v>
      </c>
      <c r="H12">
        <v>1</v>
      </c>
      <c r="I12">
        <v>2</v>
      </c>
      <c r="J12" t="s">
        <v>32</v>
      </c>
      <c r="K12">
        <v>2.75</v>
      </c>
      <c r="L12">
        <v>3.3</v>
      </c>
      <c r="M12">
        <v>2.6</v>
      </c>
      <c r="N12">
        <f>1/K12/(1/$K12+1/$L12+1/$M12)</f>
        <v>0.34589800443458979</v>
      </c>
      <c r="O12">
        <f>1/L12/(1/$K12+1/$L12+1/$M12)</f>
        <v>0.28824833702882485</v>
      </c>
      <c r="P12">
        <f>1/M12/(1/$K12+1/$L12+1/$M12)</f>
        <v>0.3658536585365853</v>
      </c>
      <c r="Q12">
        <v>281.7</v>
      </c>
      <c r="R12">
        <v>276.98</v>
      </c>
      <c r="S12" s="9">
        <v>0.44</v>
      </c>
      <c r="T12" s="9">
        <v>0.3</v>
      </c>
      <c r="U12" s="9">
        <v>0.27</v>
      </c>
      <c r="V12" s="11">
        <f>IF($J12="H",1,0)</f>
        <v>0</v>
      </c>
      <c r="W12" s="11">
        <f>IF($J12="D",1,0)</f>
        <v>0</v>
      </c>
      <c r="X12" s="11">
        <f>IF($J12="A",1,0)</f>
        <v>1</v>
      </c>
      <c r="Y12" s="12">
        <f>(S12-V12)^2+(T12-W12)^2+(U12-X12)^2</f>
        <v>0.81649999999999989</v>
      </c>
      <c r="Z12" s="13">
        <f>(N12-V12)^2+(O12-W12)^2+(P12-X12)^2</f>
        <v>0.6048741156631483</v>
      </c>
      <c r="AA12" s="13">
        <f>(S12*(1-S12))^2+(T12*(1-T12))^2+(U12*(1-U12))^2</f>
        <v>0.14366137000000001</v>
      </c>
      <c r="AB12" s="12"/>
    </row>
    <row r="13" spans="1:31" x14ac:dyDescent="0.25">
      <c r="A13" s="4">
        <v>43658</v>
      </c>
      <c r="B13" s="1" t="s">
        <v>2</v>
      </c>
      <c r="C13" s="1" t="s">
        <v>0</v>
      </c>
      <c r="D13">
        <v>0</v>
      </c>
      <c r="E13" s="5">
        <v>12</v>
      </c>
      <c r="F13" s="5">
        <v>7</v>
      </c>
      <c r="G13" s="5">
        <v>2019</v>
      </c>
      <c r="H13">
        <v>0</v>
      </c>
      <c r="I13">
        <v>3</v>
      </c>
      <c r="J13" t="s">
        <v>32</v>
      </c>
      <c r="K13">
        <v>7</v>
      </c>
      <c r="L13">
        <v>5.25</v>
      </c>
      <c r="M13">
        <v>1.4</v>
      </c>
      <c r="N13">
        <f>1/K13/(1/$K13+1/$L13+1/$M13)</f>
        <v>0.13636363636363635</v>
      </c>
      <c r="O13">
        <f>1/L13/(1/$K13+1/$L13+1/$M13)</f>
        <v>0.1818181818181818</v>
      </c>
      <c r="P13">
        <f>1/M13/(1/$K13+1/$L13+1/$M13)</f>
        <v>0.68181818181818177</v>
      </c>
      <c r="Q13">
        <v>281.7</v>
      </c>
      <c r="R13">
        <v>959.18</v>
      </c>
      <c r="S13" s="8">
        <v>0.14000000000000001</v>
      </c>
      <c r="T13" s="8">
        <v>0.18</v>
      </c>
      <c r="U13" s="8">
        <v>0.68</v>
      </c>
      <c r="V13" s="11">
        <f>IF($J13="H",1,0)</f>
        <v>0</v>
      </c>
      <c r="W13" s="11">
        <f>IF($J13="D",1,0)</f>
        <v>0</v>
      </c>
      <c r="X13" s="11">
        <f>IF($J13="A",1,0)</f>
        <v>1</v>
      </c>
      <c r="Y13" s="12">
        <f>(S13-V13)^2+(T13-W13)^2+(U13-X13)^2</f>
        <v>0.15439999999999998</v>
      </c>
      <c r="Z13" s="13">
        <f>(N13-V13)^2+(O13-W13)^2+(P13-X13)^2</f>
        <v>0.15289256198347112</v>
      </c>
      <c r="AA13" s="13">
        <f>(S13*(1-S13))^2+(T13*(1-T13))^2+(U13*(1-U13))^2</f>
        <v>8.363168E-2</v>
      </c>
      <c r="AB13" s="12"/>
    </row>
    <row r="14" spans="1:31" x14ac:dyDescent="0.25">
      <c r="A14" t="s">
        <v>63</v>
      </c>
      <c r="B14" s="1" t="s">
        <v>2</v>
      </c>
      <c r="C14" s="1" t="s">
        <v>4</v>
      </c>
      <c r="D14">
        <v>0</v>
      </c>
      <c r="E14" s="5">
        <v>12</v>
      </c>
      <c r="F14" s="5">
        <v>21</v>
      </c>
      <c r="G14" s="5">
        <v>2019</v>
      </c>
      <c r="H14">
        <v>0</v>
      </c>
      <c r="I14">
        <v>1</v>
      </c>
      <c r="J14" t="s">
        <v>32</v>
      </c>
      <c r="K14">
        <v>2.4</v>
      </c>
      <c r="L14">
        <v>3.4</v>
      </c>
      <c r="M14">
        <v>2.9</v>
      </c>
      <c r="N14">
        <f>1/K14/(1/$K14+1/$L14+1/$M14)</f>
        <v>0.39471577261809454</v>
      </c>
      <c r="O14">
        <f>1/L14/(1/$K14+1/$L14+1/$M14)</f>
        <v>0.27862289831865494</v>
      </c>
      <c r="P14">
        <f>1/M14/(1/$K14+1/$L14+1/$M14)</f>
        <v>0.32666132906325063</v>
      </c>
      <c r="Q14">
        <v>281.7</v>
      </c>
      <c r="R14">
        <v>180.68</v>
      </c>
      <c r="S14" s="8">
        <v>0.46</v>
      </c>
      <c r="T14" s="8">
        <v>0.26</v>
      </c>
      <c r="U14" s="8">
        <v>0.28000000000000003</v>
      </c>
      <c r="V14" s="11">
        <f>IF($J14="H",1,0)</f>
        <v>0</v>
      </c>
      <c r="W14" s="11">
        <f>IF($J14="D",1,0)</f>
        <v>0</v>
      </c>
      <c r="X14" s="11">
        <f>IF($J14="A",1,0)</f>
        <v>1</v>
      </c>
      <c r="Y14" s="12">
        <f>(S14-V14)^2+(T14-W14)^2+(U14-X14)^2</f>
        <v>0.79759999999999998</v>
      </c>
      <c r="Z14" s="13">
        <f>(N14-V14)^2+(O14-W14)^2+(P14-X14)^2</f>
        <v>0.68681622639985496</v>
      </c>
      <c r="AA14" s="13">
        <f>(S14*(1-S14))^2+(T14*(1-T14))^2+(U14*(1-U14))^2</f>
        <v>0.13936288000000002</v>
      </c>
      <c r="AB14" s="12"/>
    </row>
    <row r="15" spans="1:31" x14ac:dyDescent="0.25">
      <c r="A15" s="6" t="s">
        <v>65</v>
      </c>
      <c r="B15" s="1" t="s">
        <v>2</v>
      </c>
      <c r="C15" s="1" t="s">
        <v>19</v>
      </c>
      <c r="D15">
        <v>0</v>
      </c>
      <c r="E15" s="5">
        <v>12</v>
      </c>
      <c r="F15" s="5">
        <v>26</v>
      </c>
      <c r="G15" s="5">
        <v>2019</v>
      </c>
      <c r="H15">
        <v>1</v>
      </c>
      <c r="I15">
        <v>1</v>
      </c>
      <c r="J15" t="s">
        <v>33</v>
      </c>
      <c r="K15">
        <v>3.5</v>
      </c>
      <c r="L15">
        <v>3.9</v>
      </c>
      <c r="M15">
        <v>1.95</v>
      </c>
      <c r="N15">
        <f>1/K15/(1/$K15+1/$L15+1/$M15)</f>
        <v>0.27083333333333326</v>
      </c>
      <c r="O15">
        <f>1/L15/(1/$K15+1/$L15+1/$M15)</f>
        <v>0.24305555555555552</v>
      </c>
      <c r="P15">
        <f>1/M15/(1/$K15+1/$L15+1/$M15)</f>
        <v>0.48611111111111105</v>
      </c>
      <c r="Q15">
        <v>281.7</v>
      </c>
      <c r="R15">
        <v>570.38</v>
      </c>
      <c r="S15" s="8">
        <v>0.39</v>
      </c>
      <c r="T15" s="8">
        <v>0.26</v>
      </c>
      <c r="U15" s="8">
        <v>0.36</v>
      </c>
      <c r="V15" s="11">
        <f>IF($J15="H",1,0)</f>
        <v>0</v>
      </c>
      <c r="W15" s="11">
        <f>IF($J15="D",1,0)</f>
        <v>1</v>
      </c>
      <c r="X15" s="11">
        <f>IF($J15="A",1,0)</f>
        <v>0</v>
      </c>
      <c r="Y15" s="12">
        <f>(S15-V15)^2+(T15-W15)^2+(U15-X15)^2</f>
        <v>0.82929999999999993</v>
      </c>
      <c r="Z15" s="13">
        <f>(N15-V15)^2+(O15-W15)^2+(P15-X15)^2</f>
        <v>0.88261959876543206</v>
      </c>
      <c r="AA15" s="13">
        <f>(S15*(1-S15))^2+(T15*(1-T15))^2+(U15*(1-U15))^2</f>
        <v>0.14669832999999999</v>
      </c>
      <c r="AB15" s="12"/>
    </row>
    <row r="16" spans="1:31" x14ac:dyDescent="0.25">
      <c r="A16" s="10">
        <v>43831</v>
      </c>
      <c r="B16" s="1" t="s">
        <v>19</v>
      </c>
      <c r="C16" s="1" t="s">
        <v>16</v>
      </c>
      <c r="D16">
        <v>0</v>
      </c>
      <c r="E16" s="5">
        <v>1</v>
      </c>
      <c r="F16" s="5">
        <v>1</v>
      </c>
      <c r="G16" s="5">
        <v>2020</v>
      </c>
      <c r="H16">
        <v>2</v>
      </c>
      <c r="I16">
        <v>0</v>
      </c>
      <c r="J16" t="s">
        <v>31</v>
      </c>
      <c r="K16">
        <v>2.5499999999999998</v>
      </c>
      <c r="L16">
        <v>3.6</v>
      </c>
      <c r="M16">
        <v>2.62</v>
      </c>
      <c r="N16">
        <f>1/K16/(1/$K16+1/$L16+1/$M16)</f>
        <v>0.37290950065235445</v>
      </c>
      <c r="O16">
        <f>1/L16/(1/$K16+1/$L16+1/$M16)</f>
        <v>0.26414422962875106</v>
      </c>
      <c r="P16">
        <f>1/M16/(1/$K16+1/$L16+1/$M16)</f>
        <v>0.36294626971889454</v>
      </c>
      <c r="Q16">
        <v>570.38</v>
      </c>
      <c r="R16">
        <v>644.63</v>
      </c>
      <c r="S16" s="8">
        <v>0.35</v>
      </c>
      <c r="T16" s="8">
        <v>0.26</v>
      </c>
      <c r="U16" s="8">
        <v>0.4</v>
      </c>
      <c r="V16" s="11">
        <f>IF($J16="H",1,0)</f>
        <v>1</v>
      </c>
      <c r="W16" s="11">
        <f>IF($J16="D",1,0)</f>
        <v>0</v>
      </c>
      <c r="X16" s="11">
        <f>IF($J16="A",1,0)</f>
        <v>0</v>
      </c>
      <c r="Y16" s="12">
        <f>(S16-V16)^2+(T16-W16)^2+(U16-X16)^2</f>
        <v>0.65010000000000012</v>
      </c>
      <c r="Z16" s="13">
        <f>(N16-V16)^2+(O16-W16)^2+(P16-X16)^2</f>
        <v>0.59474466312110641</v>
      </c>
      <c r="AA16" s="13">
        <f>(S16*(1-S16))^2+(T16*(1-T16))^2+(U16*(1-U16))^2</f>
        <v>0.14637401</v>
      </c>
      <c r="AB16" s="12"/>
    </row>
    <row r="17" spans="1:28" x14ac:dyDescent="0.25">
      <c r="A17" s="6" t="s">
        <v>69</v>
      </c>
      <c r="B17" s="1" t="s">
        <v>19</v>
      </c>
      <c r="C17" s="1" t="s">
        <v>3</v>
      </c>
      <c r="D17">
        <v>0</v>
      </c>
      <c r="E17" s="5">
        <v>1</v>
      </c>
      <c r="F17" s="5">
        <v>18</v>
      </c>
      <c r="G17" s="5">
        <v>2020</v>
      </c>
      <c r="H17">
        <v>1</v>
      </c>
      <c r="I17">
        <v>1</v>
      </c>
      <c r="J17" t="s">
        <v>33</v>
      </c>
      <c r="K17">
        <v>1.83</v>
      </c>
      <c r="L17">
        <v>3.6</v>
      </c>
      <c r="M17">
        <v>4.33</v>
      </c>
      <c r="N17">
        <f>1/K17/(1/$K17+1/$L17+1/$M17)</f>
        <v>0.51787547466935102</v>
      </c>
      <c r="O17">
        <f>1/L17/(1/$K17+1/$L17+1/$M17)</f>
        <v>0.26325336629025348</v>
      </c>
      <c r="P17">
        <f>1/M17/(1/$K17+1/$L17+1/$M17)</f>
        <v>0.2188711590403955</v>
      </c>
      <c r="Q17">
        <v>570.38</v>
      </c>
      <c r="R17">
        <v>62.33</v>
      </c>
      <c r="S17" s="8">
        <v>0.51</v>
      </c>
      <c r="T17" s="8">
        <v>0.26</v>
      </c>
      <c r="U17" s="8">
        <v>0.23</v>
      </c>
      <c r="V17" s="11">
        <f>IF($J17="H",1,0)</f>
        <v>0</v>
      </c>
      <c r="W17" s="11">
        <f>IF($J17="D",1,0)</f>
        <v>1</v>
      </c>
      <c r="X17" s="11">
        <f>IF($J17="A",1,0)</f>
        <v>0</v>
      </c>
      <c r="Y17" s="12">
        <f>(S17-V17)^2+(T17-W17)^2+(U17-X17)^2</f>
        <v>0.86060000000000003</v>
      </c>
      <c r="Z17" s="13">
        <f>(N17-V17)^2+(O17-W17)^2+(P17-X17)^2</f>
        <v>0.85889519380633517</v>
      </c>
      <c r="AA17" s="13">
        <f>(S17*(1-S17))^2+(T17*(1-T17))^2+(U17*(1-U17))^2</f>
        <v>0.13083218000000002</v>
      </c>
      <c r="AB17" s="12"/>
    </row>
    <row r="18" spans="1:28" x14ac:dyDescent="0.25">
      <c r="A18" s="6" t="s">
        <v>77</v>
      </c>
      <c r="B18" s="1" t="s">
        <v>19</v>
      </c>
      <c r="C18" s="1" t="s">
        <v>18</v>
      </c>
      <c r="D18">
        <v>0</v>
      </c>
      <c r="E18" s="5">
        <v>2</v>
      </c>
      <c r="F18" s="5">
        <v>16</v>
      </c>
      <c r="G18" s="5">
        <v>2020</v>
      </c>
      <c r="H18">
        <v>4</v>
      </c>
      <c r="I18">
        <v>0</v>
      </c>
      <c r="J18" t="s">
        <v>31</v>
      </c>
      <c r="K18">
        <v>1.4</v>
      </c>
      <c r="L18">
        <v>4.75</v>
      </c>
      <c r="M18">
        <v>8</v>
      </c>
      <c r="N18">
        <f>1/K18/(1/$K18+1/$L18+1/$M18)</f>
        <v>0.68039391226499557</v>
      </c>
      <c r="O18">
        <f>1/L18/(1/$K18+1/$L18+1/$M18)</f>
        <v>0.20053715308863027</v>
      </c>
      <c r="P18">
        <f>1/M18/(1/$K18+1/$L18+1/$M18)</f>
        <v>0.11906893464637423</v>
      </c>
      <c r="Q18">
        <v>570.38</v>
      </c>
      <c r="R18">
        <v>225.97</v>
      </c>
      <c r="S18" s="8">
        <v>0.61</v>
      </c>
      <c r="T18" s="8">
        <v>0.23</v>
      </c>
      <c r="U18" s="8">
        <v>0.17</v>
      </c>
      <c r="V18" s="11">
        <f>IF($J18="H",1,0)</f>
        <v>1</v>
      </c>
      <c r="W18" s="11">
        <f>IF($J18="D",1,0)</f>
        <v>0</v>
      </c>
      <c r="X18" s="11">
        <f>IF($J18="A",1,0)</f>
        <v>0</v>
      </c>
      <c r="Y18" s="12">
        <f>(S18-V18)^2+(T18-W18)^2+(U18-X18)^2</f>
        <v>0.23390000000000002</v>
      </c>
      <c r="Z18" s="13">
        <f>(N18-V18)^2+(O18-W18)^2+(P18-X18)^2</f>
        <v>0.1565406122839906</v>
      </c>
      <c r="AA18" s="13">
        <f>(S18*(1-S18))^2+(T18*(1-T18))^2+(U18*(1-U18))^2</f>
        <v>0.10787002999999999</v>
      </c>
      <c r="AB18" s="12"/>
    </row>
    <row r="19" spans="1:28" x14ac:dyDescent="0.25">
      <c r="A19" s="6" t="s">
        <v>81</v>
      </c>
      <c r="B19" s="1" t="s">
        <v>19</v>
      </c>
      <c r="C19" s="1" t="s">
        <v>7</v>
      </c>
      <c r="D19">
        <v>0</v>
      </c>
      <c r="E19" s="5">
        <v>2</v>
      </c>
      <c r="F19" s="5">
        <v>23</v>
      </c>
      <c r="G19" s="5">
        <v>2020</v>
      </c>
      <c r="H19">
        <v>3</v>
      </c>
      <c r="I19">
        <v>2</v>
      </c>
      <c r="J19" t="s">
        <v>31</v>
      </c>
      <c r="K19">
        <v>2</v>
      </c>
      <c r="L19">
        <v>3.6</v>
      </c>
      <c r="M19">
        <v>3.7</v>
      </c>
      <c r="N19">
        <f>1/K19/(1/$K19+1/$L19+1/$M19)</f>
        <v>0.47707736389684813</v>
      </c>
      <c r="O19">
        <f>1/L19/(1/$K19+1/$L19+1/$M19)</f>
        <v>0.26504297994269344</v>
      </c>
      <c r="P19">
        <f>1/M19/(1/$K19+1/$L19+1/$M19)</f>
        <v>0.25787965616045838</v>
      </c>
      <c r="Q19">
        <v>570.38</v>
      </c>
      <c r="R19">
        <v>457.2</v>
      </c>
      <c r="S19" s="8">
        <v>0.42</v>
      </c>
      <c r="T19" s="8">
        <v>0.26</v>
      </c>
      <c r="U19" s="8">
        <v>0.32</v>
      </c>
      <c r="V19" s="11">
        <f>IF($J19="H",1,0)</f>
        <v>1</v>
      </c>
      <c r="W19" s="11">
        <f>IF($J19="D",1,0)</f>
        <v>0</v>
      </c>
      <c r="X19" s="11">
        <f>IF($J19="A",1,0)</f>
        <v>0</v>
      </c>
      <c r="Y19" s="12">
        <f>(S19-V19)^2+(T19-W19)^2+(U19-X19)^2</f>
        <v>0.50640000000000007</v>
      </c>
      <c r="Z19" s="13">
        <f>(N19-V19)^2+(O19-W19)^2+(P19-X19)^2</f>
        <v>0.41019778162740861</v>
      </c>
      <c r="AA19" s="13">
        <f>(S19*(1-S19))^2+(T19*(1-T19))^2+(U19*(1-U19))^2</f>
        <v>0.14370848</v>
      </c>
      <c r="AB19" s="12"/>
    </row>
    <row r="20" spans="1:28" x14ac:dyDescent="0.25">
      <c r="A20" s="10">
        <v>44015</v>
      </c>
      <c r="B20" s="1" t="s">
        <v>19</v>
      </c>
      <c r="C20" s="1" t="s">
        <v>14</v>
      </c>
      <c r="D20">
        <v>0</v>
      </c>
      <c r="E20" s="5">
        <v>3</v>
      </c>
      <c r="F20" s="5">
        <v>7</v>
      </c>
      <c r="G20" s="5">
        <v>2020</v>
      </c>
      <c r="H20">
        <v>1</v>
      </c>
      <c r="I20">
        <v>0</v>
      </c>
      <c r="J20" t="s">
        <v>31</v>
      </c>
      <c r="K20">
        <v>1.57</v>
      </c>
      <c r="L20">
        <v>4.4000000000000004</v>
      </c>
      <c r="M20">
        <v>5.5</v>
      </c>
      <c r="N20">
        <f>1/K20/(1/$K20+1/$L20+1/$M20)</f>
        <v>0.60891226127871578</v>
      </c>
      <c r="O20">
        <f>1/L20/(1/$K20+1/$L20+1/$M20)</f>
        <v>0.21727096595626905</v>
      </c>
      <c r="P20">
        <f>1/M20/(1/$K20+1/$L20+1/$M20)</f>
        <v>0.17381677276501523</v>
      </c>
      <c r="Q20">
        <v>570.38</v>
      </c>
      <c r="R20">
        <v>299.02999999999997</v>
      </c>
      <c r="S20" s="8">
        <v>0.56000000000000005</v>
      </c>
      <c r="T20" s="8">
        <v>0.22</v>
      </c>
      <c r="U20" s="8">
        <v>0.22</v>
      </c>
      <c r="V20" s="11">
        <f>IF($J20="H",1,0)</f>
        <v>1</v>
      </c>
      <c r="W20" s="11">
        <f>IF($J20="D",1,0)</f>
        <v>0</v>
      </c>
      <c r="X20" s="11">
        <f>IF($J20="A",1,0)</f>
        <v>0</v>
      </c>
      <c r="Y20" s="12">
        <f>(S20-V20)^2+(T20-W20)^2+(U20-X20)^2</f>
        <v>0.29039999999999999</v>
      </c>
      <c r="Z20" s="13">
        <f>(N20-V20)^2+(O20-W20)^2+(P20-X20)^2</f>
        <v>0.23036856252014265</v>
      </c>
      <c r="AA20" s="13">
        <f>(S20*(1-S20))^2+(T20*(1-T20))^2+(U20*(1-U20))^2</f>
        <v>0.11960607999999999</v>
      </c>
      <c r="AB20" s="12"/>
    </row>
    <row r="21" spans="1:28" x14ac:dyDescent="0.25">
      <c r="A21" t="s">
        <v>34</v>
      </c>
      <c r="B21" s="1" t="s">
        <v>19</v>
      </c>
      <c r="C21" s="1" t="s">
        <v>4</v>
      </c>
      <c r="D21">
        <v>0</v>
      </c>
      <c r="E21" s="5">
        <v>8</v>
      </c>
      <c r="F21" s="5">
        <v>17</v>
      </c>
      <c r="G21" s="5">
        <v>2019</v>
      </c>
      <c r="H21">
        <v>2</v>
      </c>
      <c r="I21">
        <v>1</v>
      </c>
      <c r="J21" t="s">
        <v>31</v>
      </c>
      <c r="K21">
        <v>1.3</v>
      </c>
      <c r="L21">
        <v>5.5</v>
      </c>
      <c r="M21">
        <v>10</v>
      </c>
      <c r="N21">
        <f>1/K21/(1/$K21+1/$L21+1/$M21)</f>
        <v>0.73186959414504316</v>
      </c>
      <c r="O21">
        <f>1/L21/(1/$K21+1/$L21+1/$M21)</f>
        <v>0.17298735861610112</v>
      </c>
      <c r="P21">
        <f>1/M21/(1/$K21+1/$L21+1/$M21)</f>
        <v>9.5143047238855624E-2</v>
      </c>
      <c r="Q21">
        <v>570.38</v>
      </c>
      <c r="R21">
        <v>180.68</v>
      </c>
      <c r="S21" s="9">
        <v>0.64</v>
      </c>
      <c r="T21" s="9">
        <v>0.16</v>
      </c>
      <c r="U21" s="9">
        <v>0.21</v>
      </c>
      <c r="V21" s="11">
        <f>IF($J21="H",1,0)</f>
        <v>1</v>
      </c>
      <c r="W21" s="11">
        <f>IF($J21="D",1,0)</f>
        <v>0</v>
      </c>
      <c r="X21" s="11">
        <f>IF($J21="A",1,0)</f>
        <v>0</v>
      </c>
      <c r="Y21" s="12">
        <f>(S21-V21)^2+(T21-W21)^2+(U21-X21)^2</f>
        <v>0.1993</v>
      </c>
      <c r="Z21" s="13">
        <f>(N21-V21)^2+(O21-W21)^2+(P21-X21)^2</f>
        <v>0.11087074022281457</v>
      </c>
      <c r="AA21" s="13">
        <f>(S21*(1-S21))^2+(T21*(1-T21))^2+(U21*(1-U21))^2</f>
        <v>9.8670329999999987E-2</v>
      </c>
      <c r="AB21" s="12"/>
    </row>
    <row r="22" spans="1:28" x14ac:dyDescent="0.25">
      <c r="A22" s="4">
        <v>43474</v>
      </c>
      <c r="B22" s="1" t="s">
        <v>19</v>
      </c>
      <c r="C22" s="1" t="s">
        <v>10</v>
      </c>
      <c r="D22">
        <v>0</v>
      </c>
      <c r="E22" s="5">
        <v>9</v>
      </c>
      <c r="F22" s="5">
        <v>1</v>
      </c>
      <c r="G22" s="5">
        <v>2019</v>
      </c>
      <c r="H22">
        <v>2</v>
      </c>
      <c r="I22">
        <v>2</v>
      </c>
      <c r="J22" t="s">
        <v>33</v>
      </c>
      <c r="K22">
        <v>2.37</v>
      </c>
      <c r="L22">
        <v>3.6</v>
      </c>
      <c r="M22">
        <v>2.8</v>
      </c>
      <c r="N22">
        <f>1/K22/(1/$K22+1/$L22+1/$M22)</f>
        <v>0.39923954372623571</v>
      </c>
      <c r="O22">
        <f>1/L22/(1/$K22+1/$L22+1/$M22)</f>
        <v>0.2628326996197719</v>
      </c>
      <c r="P22">
        <f>1/M22/(1/$K22+1/$L22+1/$M22)</f>
        <v>0.33792775665399244</v>
      </c>
      <c r="Q22">
        <v>570.38</v>
      </c>
      <c r="R22">
        <v>881.55</v>
      </c>
      <c r="S22" s="9">
        <v>0.39</v>
      </c>
      <c r="T22" s="9">
        <v>0.36</v>
      </c>
      <c r="U22" s="9">
        <v>0.24</v>
      </c>
      <c r="V22" s="11">
        <f>IF($J22="H",1,0)</f>
        <v>0</v>
      </c>
      <c r="W22" s="11">
        <f>IF($J22="D",1,0)</f>
        <v>1</v>
      </c>
      <c r="X22" s="11">
        <f>IF($J22="A",1,0)</f>
        <v>0</v>
      </c>
      <c r="Y22" s="12">
        <f>(S22-V22)^2+(T22-W22)^2+(U22-X22)^2</f>
        <v>0.61930000000000007</v>
      </c>
      <c r="Z22" s="13">
        <f>(N22-V22)^2+(O22-W22)^2+(P22-X22)^2</f>
        <v>0.81700301074180626</v>
      </c>
      <c r="AA22" s="13">
        <f>(S22*(1-S22))^2+(T22*(1-T22))^2+(U22*(1-U22))^2</f>
        <v>0.14295033000000001</v>
      </c>
      <c r="AB22" s="12"/>
    </row>
    <row r="23" spans="1:28" x14ac:dyDescent="0.25">
      <c r="A23" s="6" t="s">
        <v>46</v>
      </c>
      <c r="B23" s="1" t="s">
        <v>19</v>
      </c>
      <c r="C23" s="1" t="s">
        <v>11</v>
      </c>
      <c r="D23">
        <v>0</v>
      </c>
      <c r="E23" s="5">
        <v>9</v>
      </c>
      <c r="F23" s="5">
        <v>22</v>
      </c>
      <c r="G23" s="5">
        <v>2019</v>
      </c>
      <c r="H23">
        <v>3</v>
      </c>
      <c r="I23">
        <v>2</v>
      </c>
      <c r="J23" t="s">
        <v>31</v>
      </c>
      <c r="K23">
        <v>1.4</v>
      </c>
      <c r="L23">
        <v>4.75</v>
      </c>
      <c r="M23">
        <v>8</v>
      </c>
      <c r="N23">
        <f>1/K23/(1/$K23+1/$L23+1/$M23)</f>
        <v>0.68039391226499557</v>
      </c>
      <c r="O23">
        <f>1/L23/(1/$K23+1/$L23+1/$M23)</f>
        <v>0.20053715308863027</v>
      </c>
      <c r="P23">
        <f>1/M23/(1/$K23+1/$L23+1/$M23)</f>
        <v>0.11906893464637423</v>
      </c>
      <c r="Q23">
        <v>570.38</v>
      </c>
      <c r="R23">
        <v>140.4</v>
      </c>
      <c r="S23" s="9">
        <v>0.66</v>
      </c>
      <c r="T23" s="9">
        <v>0.14000000000000001</v>
      </c>
      <c r="U23" s="9">
        <v>0.2</v>
      </c>
      <c r="V23" s="11">
        <f>IF($J23="H",1,0)</f>
        <v>1</v>
      </c>
      <c r="W23" s="11">
        <f>IF($J23="D",1,0)</f>
        <v>0</v>
      </c>
      <c r="X23" s="11">
        <f>IF($J23="A",1,0)</f>
        <v>0</v>
      </c>
      <c r="Y23" s="12">
        <f>(S23-V23)^2+(T23-W23)^2+(U23-X23)^2</f>
        <v>0.17519999999999999</v>
      </c>
      <c r="Z23" s="13">
        <f>(N23-V23)^2+(O23-W23)^2+(P23-X23)^2</f>
        <v>0.1565406122839906</v>
      </c>
      <c r="AA23" s="13">
        <f>(S23*(1-S23))^2+(T23*(1-T23))^2+(U23*(1-U23))^2</f>
        <v>9.0451520000000007E-2</v>
      </c>
      <c r="AB23" s="12"/>
    </row>
    <row r="24" spans="1:28" x14ac:dyDescent="0.25">
      <c r="A24" s="4">
        <v>43626</v>
      </c>
      <c r="B24" s="1" t="s">
        <v>19</v>
      </c>
      <c r="C24" s="1" t="s">
        <v>2</v>
      </c>
      <c r="D24">
        <v>0</v>
      </c>
      <c r="E24" s="5">
        <v>10</v>
      </c>
      <c r="F24" s="5">
        <v>6</v>
      </c>
      <c r="G24" s="5">
        <v>2019</v>
      </c>
      <c r="H24">
        <v>1</v>
      </c>
      <c r="I24">
        <v>0</v>
      </c>
      <c r="J24" t="s">
        <v>31</v>
      </c>
      <c r="K24">
        <v>1.44</v>
      </c>
      <c r="L24">
        <v>4.75</v>
      </c>
      <c r="M24">
        <v>7</v>
      </c>
      <c r="N24">
        <f>1/K24/(1/$K24+1/$L24+1/$M24)</f>
        <v>0.66274666135140525</v>
      </c>
      <c r="O24">
        <f>1/L24/(1/$K24+1/$L24+1/$M24)</f>
        <v>0.20091688259916285</v>
      </c>
      <c r="P24">
        <f>1/M24/(1/$K24+1/$L24+1/$M24)</f>
        <v>0.13633645604943193</v>
      </c>
      <c r="Q24">
        <v>570.38</v>
      </c>
      <c r="R24">
        <v>281.7</v>
      </c>
      <c r="S24" s="9">
        <v>0.64</v>
      </c>
      <c r="T24" s="9">
        <v>0.17</v>
      </c>
      <c r="U24" s="9">
        <v>0.19</v>
      </c>
      <c r="V24" s="11">
        <f>IF($J24="H",1,0)</f>
        <v>1</v>
      </c>
      <c r="W24" s="11">
        <f>IF($J24="D",1,0)</f>
        <v>0</v>
      </c>
      <c r="X24" s="11">
        <f>IF($J24="A",1,0)</f>
        <v>0</v>
      </c>
      <c r="Y24" s="12">
        <f>(S24-V24)^2+(T24-W24)^2+(U24-X24)^2</f>
        <v>0.1946</v>
      </c>
      <c r="Z24" s="13">
        <f>(N24-V24)^2+(O24-W24)^2+(P24-X24)^2</f>
        <v>0.1726950373911082</v>
      </c>
      <c r="AA24" s="13">
        <f>(S24*(1-S24))^2+(T24*(1-T24))^2+(U24*(1-U24))^2</f>
        <v>9.667858E-2</v>
      </c>
      <c r="AB24" s="12"/>
    </row>
    <row r="25" spans="1:28" x14ac:dyDescent="0.25">
      <c r="A25" s="6" t="s">
        <v>55</v>
      </c>
      <c r="B25" s="1" t="s">
        <v>19</v>
      </c>
      <c r="C25" s="1" t="s">
        <v>6</v>
      </c>
      <c r="D25">
        <v>0</v>
      </c>
      <c r="E25" s="5">
        <v>10</v>
      </c>
      <c r="F25" s="5">
        <v>27</v>
      </c>
      <c r="G25" s="5">
        <v>2019</v>
      </c>
      <c r="H25">
        <v>2</v>
      </c>
      <c r="I25">
        <v>2</v>
      </c>
      <c r="J25" t="s">
        <v>33</v>
      </c>
      <c r="K25">
        <v>1.45</v>
      </c>
      <c r="L25">
        <v>4.75</v>
      </c>
      <c r="M25">
        <v>6.5</v>
      </c>
      <c r="N25">
        <f>1/K25/(1/$K25+1/$L25+1/$M25)</f>
        <v>0.65430463576158937</v>
      </c>
      <c r="O25">
        <f>1/L25/(1/$K25+1/$L25+1/$M25)</f>
        <v>0.1997350993377483</v>
      </c>
      <c r="P25">
        <f>1/M25/(1/$K25+1/$L25+1/$M25)</f>
        <v>0.14596026490066225</v>
      </c>
      <c r="Q25">
        <v>570.38</v>
      </c>
      <c r="R25">
        <v>207.5</v>
      </c>
      <c r="S25" s="9">
        <v>0.62</v>
      </c>
      <c r="T25" s="9">
        <v>0.17</v>
      </c>
      <c r="U25" s="9">
        <v>0.21</v>
      </c>
      <c r="V25" s="11">
        <f>IF($J25="H",1,0)</f>
        <v>0</v>
      </c>
      <c r="W25" s="11">
        <f>IF($J25="D",1,0)</f>
        <v>1</v>
      </c>
      <c r="X25" s="11">
        <f>IF($J25="A",1,0)</f>
        <v>0</v>
      </c>
      <c r="Y25" s="12">
        <f>(S25-V25)^2+(T25-W25)^2+(U25-X25)^2</f>
        <v>1.1173999999999999</v>
      </c>
      <c r="Z25" s="13">
        <f>(N25-V25)^2+(O25-W25)^2+(P25-X25)^2</f>
        <v>1.0898428665409412</v>
      </c>
      <c r="AA25" s="13">
        <f>(S25*(1-S25))^2+(T25*(1-T25))^2+(U25*(1-U25))^2</f>
        <v>0.10293938</v>
      </c>
      <c r="AB25" s="12"/>
    </row>
    <row r="26" spans="1:28" x14ac:dyDescent="0.25">
      <c r="A26" s="4">
        <v>43507</v>
      </c>
      <c r="B26" s="1" t="s">
        <v>19</v>
      </c>
      <c r="C26" s="1" t="s">
        <v>9</v>
      </c>
      <c r="D26">
        <v>0</v>
      </c>
      <c r="E26" s="5">
        <v>11</v>
      </c>
      <c r="F26" s="5">
        <v>2</v>
      </c>
      <c r="G26" s="5">
        <v>2019</v>
      </c>
      <c r="H26">
        <v>1</v>
      </c>
      <c r="I26">
        <v>1</v>
      </c>
      <c r="J26" t="s">
        <v>33</v>
      </c>
      <c r="K26">
        <v>1.75</v>
      </c>
      <c r="L26">
        <v>3.75</v>
      </c>
      <c r="M26">
        <v>4.75</v>
      </c>
      <c r="N26">
        <f>1/K26/(1/$K26+1/$L26+1/$M26)</f>
        <v>0.5449330783938815</v>
      </c>
      <c r="O26">
        <f>1/L26/(1/$K26+1/$L26+1/$M26)</f>
        <v>0.25430210325047803</v>
      </c>
      <c r="P26">
        <f>1/M26/(1/$K26+1/$L26+1/$M26)</f>
        <v>0.20076481835564056</v>
      </c>
      <c r="Q26">
        <v>570.38</v>
      </c>
      <c r="R26">
        <v>276.98</v>
      </c>
      <c r="S26" s="9">
        <v>0.57999999999999996</v>
      </c>
      <c r="T26" s="9">
        <v>0.19</v>
      </c>
      <c r="U26" s="9">
        <v>0.22</v>
      </c>
      <c r="V26" s="11">
        <f>IF($J26="H",1,0)</f>
        <v>0</v>
      </c>
      <c r="W26" s="11">
        <f>IF($J26="D",1,0)</f>
        <v>1</v>
      </c>
      <c r="X26" s="11">
        <f>IF($J26="A",1,0)</f>
        <v>0</v>
      </c>
      <c r="Y26" s="12">
        <f>(S26-V26)^2+(T26-W26)^2+(U26-X26)^2</f>
        <v>1.0409000000000002</v>
      </c>
      <c r="Z26" s="13">
        <f>(N26-V26)^2+(O26-W26)^2+(P26-X26)^2</f>
        <v>0.89332392543386629</v>
      </c>
      <c r="AA26" s="13">
        <f>(S26*(1-S26))^2+(T26*(1-T26))^2+(U26*(1-U26))^2</f>
        <v>0.11247273000000001</v>
      </c>
      <c r="AB26" s="12"/>
    </row>
    <row r="27" spans="1:28" x14ac:dyDescent="0.25">
      <c r="A27" s="6" t="s">
        <v>56</v>
      </c>
      <c r="B27" s="1" t="s">
        <v>19</v>
      </c>
      <c r="C27" s="1" t="s">
        <v>5</v>
      </c>
      <c r="D27">
        <v>0</v>
      </c>
      <c r="E27" s="5">
        <v>11</v>
      </c>
      <c r="F27" s="5">
        <v>23</v>
      </c>
      <c r="G27" s="5">
        <v>2019</v>
      </c>
      <c r="H27">
        <v>2</v>
      </c>
      <c r="I27">
        <v>2</v>
      </c>
      <c r="J27" t="s">
        <v>33</v>
      </c>
      <c r="K27">
        <v>1.45</v>
      </c>
      <c r="L27">
        <v>4.75</v>
      </c>
      <c r="M27">
        <v>6.5</v>
      </c>
      <c r="N27">
        <f>1/K27/(1/$K27+1/$L27+1/$M27)</f>
        <v>0.65430463576158937</v>
      </c>
      <c r="O27">
        <f>1/L27/(1/$K27+1/$L27+1/$M27)</f>
        <v>0.1997350993377483</v>
      </c>
      <c r="P27">
        <f>1/M27/(1/$K27+1/$L27+1/$M27)</f>
        <v>0.14596026490066225</v>
      </c>
      <c r="Q27">
        <v>570.38</v>
      </c>
      <c r="R27">
        <v>209.7</v>
      </c>
      <c r="S27" s="9">
        <v>0.61</v>
      </c>
      <c r="T27" s="9">
        <v>0.19</v>
      </c>
      <c r="U27" s="9">
        <v>0.21</v>
      </c>
      <c r="V27" s="11">
        <f>IF($J27="H",1,0)</f>
        <v>0</v>
      </c>
      <c r="W27" s="11">
        <f>IF($J27="D",1,0)</f>
        <v>1</v>
      </c>
      <c r="X27" s="11">
        <f>IF($J27="A",1,0)</f>
        <v>0</v>
      </c>
      <c r="Y27" s="12">
        <f>(S27-V27)^2+(T27-W27)^2+(U27-X27)^2</f>
        <v>1.0723</v>
      </c>
      <c r="Z27" s="13">
        <f>(N27-V27)^2+(O27-W27)^2+(P27-X27)^2</f>
        <v>1.0898428665409412</v>
      </c>
      <c r="AA27" s="13">
        <f>(S27*(1-S27))^2+(T27*(1-T27))^2+(U27*(1-U27))^2</f>
        <v>0.10780442999999999</v>
      </c>
      <c r="AB27" s="12"/>
    </row>
    <row r="28" spans="1:28" x14ac:dyDescent="0.25">
      <c r="A28" s="4">
        <v>43597</v>
      </c>
      <c r="B28" s="1" t="s">
        <v>19</v>
      </c>
      <c r="C28" s="1" t="s">
        <v>13</v>
      </c>
      <c r="D28">
        <v>0</v>
      </c>
      <c r="E28" s="5">
        <v>12</v>
      </c>
      <c r="F28" s="5">
        <v>5</v>
      </c>
      <c r="G28" s="5">
        <v>2019</v>
      </c>
      <c r="H28">
        <v>1</v>
      </c>
      <c r="I28">
        <v>2</v>
      </c>
      <c r="J28" t="s">
        <v>32</v>
      </c>
      <c r="K28">
        <v>1.57</v>
      </c>
      <c r="L28">
        <v>4.33</v>
      </c>
      <c r="M28">
        <v>5.5</v>
      </c>
      <c r="N28">
        <f>1/K28/(1/$K28+1/$L28+1/$M28)</f>
        <v>0.60678096519321956</v>
      </c>
      <c r="O28">
        <f>1/L28/(1/$K28+1/$L28+1/$M28)</f>
        <v>0.2200106501970796</v>
      </c>
      <c r="P28">
        <f>1/M28/(1/$K28+1/$L28+1/$M28)</f>
        <v>0.17320838460970087</v>
      </c>
      <c r="Q28">
        <v>570.38</v>
      </c>
      <c r="R28">
        <v>180.99</v>
      </c>
      <c r="S28" s="8">
        <v>0.55000000000000004</v>
      </c>
      <c r="T28" s="8">
        <v>0.22</v>
      </c>
      <c r="U28" s="8">
        <v>0.22</v>
      </c>
      <c r="V28" s="11">
        <f>IF($J28="H",1,0)</f>
        <v>0</v>
      </c>
      <c r="W28" s="11">
        <f>IF($J28="D",1,0)</f>
        <v>0</v>
      </c>
      <c r="X28" s="11">
        <f>IF($J28="A",1,0)</f>
        <v>1</v>
      </c>
      <c r="Y28" s="12">
        <f>(S28-V28)^2+(T28-W28)^2+(U28-X28)^2</f>
        <v>0.95930000000000004</v>
      </c>
      <c r="Z28" s="13">
        <f>(N28-V28)^2+(O28-W28)^2+(P28-X28)^2</f>
        <v>1.1001722012006572</v>
      </c>
      <c r="AA28" s="13">
        <f>(S28*(1-S28))^2+(T28*(1-T28))^2+(U28*(1-U28))^2</f>
        <v>0.12014936999999999</v>
      </c>
      <c r="AB28" s="12"/>
    </row>
    <row r="29" spans="1:28" x14ac:dyDescent="0.25">
      <c r="A29" t="s">
        <v>61</v>
      </c>
      <c r="B29" s="1" t="s">
        <v>19</v>
      </c>
      <c r="C29" s="1" t="s">
        <v>15</v>
      </c>
      <c r="D29">
        <v>0</v>
      </c>
      <c r="E29" s="5">
        <v>12</v>
      </c>
      <c r="F29" s="5">
        <v>15</v>
      </c>
      <c r="G29" s="5">
        <v>2019</v>
      </c>
      <c r="H29">
        <v>0</v>
      </c>
      <c r="I29">
        <v>3</v>
      </c>
      <c r="J29" t="s">
        <v>32</v>
      </c>
      <c r="K29">
        <v>6</v>
      </c>
      <c r="L29">
        <v>5.25</v>
      </c>
      <c r="M29">
        <v>1.44</v>
      </c>
      <c r="N29">
        <f>1/K29/(1/$K29+1/$L29+1/$M29)</f>
        <v>0.15849056603773587</v>
      </c>
      <c r="O29">
        <f>1/L29/(1/$K29+1/$L29+1/$M29)</f>
        <v>0.18113207547169813</v>
      </c>
      <c r="P29">
        <f>1/M29/(1/$K29+1/$L29+1/$M29)</f>
        <v>0.66037735849056611</v>
      </c>
      <c r="Q29">
        <v>570.38</v>
      </c>
      <c r="R29">
        <v>1140</v>
      </c>
      <c r="S29" s="8">
        <v>0.15</v>
      </c>
      <c r="T29" s="8">
        <v>0.17</v>
      </c>
      <c r="U29" s="8">
        <v>0.68</v>
      </c>
      <c r="V29" s="11">
        <f>IF($J29="H",1,0)</f>
        <v>0</v>
      </c>
      <c r="W29" s="11">
        <f>IF($J29="D",1,0)</f>
        <v>0</v>
      </c>
      <c r="X29" s="11">
        <f>IF($J29="A",1,0)</f>
        <v>1</v>
      </c>
      <c r="Y29" s="12">
        <f>(S29-V29)^2+(T29-W29)^2+(U29-X29)^2</f>
        <v>0.15379999999999996</v>
      </c>
      <c r="Z29" s="13">
        <f>(N29-V29)^2+(O29-W29)^2+(P29-X29)^2</f>
        <v>0.17327162691349229</v>
      </c>
      <c r="AA29" s="13">
        <f>(S29*(1-S29))^2+(T29*(1-T29))^2+(U29*(1-U29))^2</f>
        <v>8.3515220000000001E-2</v>
      </c>
      <c r="AB29" s="12"/>
    </row>
    <row r="30" spans="1:28" x14ac:dyDescent="0.25">
      <c r="A30" s="6" t="s">
        <v>68</v>
      </c>
      <c r="B30" s="1" t="s">
        <v>19</v>
      </c>
      <c r="C30" s="1" t="s">
        <v>17</v>
      </c>
      <c r="D30">
        <v>0</v>
      </c>
      <c r="E30" s="5">
        <v>12</v>
      </c>
      <c r="F30" s="5">
        <v>29</v>
      </c>
      <c r="G30" s="5">
        <v>2019</v>
      </c>
      <c r="H30">
        <v>1</v>
      </c>
      <c r="I30">
        <v>2</v>
      </c>
      <c r="J30" t="s">
        <v>32</v>
      </c>
      <c r="K30">
        <v>2.87</v>
      </c>
      <c r="L30">
        <v>3.75</v>
      </c>
      <c r="M30">
        <v>2.2999999999999998</v>
      </c>
      <c r="N30">
        <f>1/K30/(1/$K30+1/$L30+1/$M30)</f>
        <v>0.33187756122900514</v>
      </c>
      <c r="O30">
        <f>1/L30/(1/$K30+1/$L30+1/$M30)</f>
        <v>0.25399696019393198</v>
      </c>
      <c r="P30">
        <f>1/M30/(1/$K30+1/$L30+1/$M30)</f>
        <v>0.414125478577063</v>
      </c>
      <c r="Q30">
        <v>570.38</v>
      </c>
      <c r="R30">
        <v>697.5</v>
      </c>
      <c r="S30" s="8">
        <v>0.28000000000000003</v>
      </c>
      <c r="T30" s="8">
        <v>0.24</v>
      </c>
      <c r="U30" s="8">
        <v>0.48</v>
      </c>
      <c r="V30" s="11">
        <f>IF($J30="H",1,0)</f>
        <v>0</v>
      </c>
      <c r="W30" s="11">
        <f>IF($J30="D",1,0)</f>
        <v>0</v>
      </c>
      <c r="X30" s="11">
        <f>IF($J30="A",1,0)</f>
        <v>1</v>
      </c>
      <c r="Y30" s="12">
        <f>(S30-V30)^2+(T30-W30)^2+(U30-X30)^2</f>
        <v>0.40640000000000004</v>
      </c>
      <c r="Z30" s="13">
        <f>(N30-V30)^2+(O30-W30)^2+(P30-X30)^2</f>
        <v>0.51790612628762545</v>
      </c>
      <c r="AA30" s="13">
        <f>(S30*(1-S30))^2+(T30*(1-T30))^2+(U30*(1-U30))^2</f>
        <v>0.13621248</v>
      </c>
      <c r="AB30" s="12"/>
    </row>
    <row r="31" spans="1:28" x14ac:dyDescent="0.25">
      <c r="A31" s="10">
        <v>44166</v>
      </c>
      <c r="B31" s="1" t="s">
        <v>11</v>
      </c>
      <c r="C31" s="1" t="s">
        <v>15</v>
      </c>
      <c r="D31">
        <v>0</v>
      </c>
      <c r="E31" s="5">
        <v>1</v>
      </c>
      <c r="F31" s="5">
        <v>12</v>
      </c>
      <c r="G31" s="5">
        <v>2020</v>
      </c>
      <c r="H31">
        <v>1</v>
      </c>
      <c r="I31">
        <v>6</v>
      </c>
      <c r="J31" t="s">
        <v>32</v>
      </c>
      <c r="K31">
        <v>13</v>
      </c>
      <c r="L31">
        <v>8.5</v>
      </c>
      <c r="M31">
        <v>1.1599999999999999</v>
      </c>
      <c r="N31">
        <f>1/K31/(1/$K31+1/$L31+1/$M31)</f>
        <v>7.2799763733018302E-2</v>
      </c>
      <c r="O31">
        <f>1/L31/(1/$K31+1/$L31+1/$M31)</f>
        <v>0.11134081512108682</v>
      </c>
      <c r="P31">
        <f>1/M31/(1/$K31+1/$L31+1/$M31)</f>
        <v>0.81585942114589483</v>
      </c>
      <c r="Q31">
        <v>140.4</v>
      </c>
      <c r="R31">
        <v>1140</v>
      </c>
      <c r="S31" s="8">
        <v>0.11</v>
      </c>
      <c r="T31" s="8">
        <v>0.14000000000000001</v>
      </c>
      <c r="U31" s="8">
        <v>0.75</v>
      </c>
      <c r="V31" s="11">
        <f>IF($J31="H",1,0)</f>
        <v>0</v>
      </c>
      <c r="W31" s="11">
        <f>IF($J31="D",1,0)</f>
        <v>0</v>
      </c>
      <c r="X31" s="11">
        <f>IF($J31="A",1,0)</f>
        <v>1</v>
      </c>
      <c r="Y31" s="12">
        <f>(S31-V31)^2+(T31-W31)^2+(U31-X31)^2</f>
        <v>9.4200000000000006E-2</v>
      </c>
      <c r="Z31" s="13">
        <f>(N31-V31)^2+(O31-W31)^2+(P31-X31)^2</f>
        <v>5.160433549213625E-2</v>
      </c>
      <c r="AA31" s="13">
        <f>(S31*(1-S31))^2+(T31*(1-T31))^2+(U31*(1-U31))^2</f>
        <v>5.9236820000000003E-2</v>
      </c>
      <c r="AB31" s="12"/>
    </row>
    <row r="32" spans="1:28" x14ac:dyDescent="0.25">
      <c r="A32" s="6" t="s">
        <v>71</v>
      </c>
      <c r="B32" s="1" t="s">
        <v>11</v>
      </c>
      <c r="C32" s="1" t="s">
        <v>12</v>
      </c>
      <c r="D32">
        <v>0</v>
      </c>
      <c r="E32" s="5">
        <v>1</v>
      </c>
      <c r="F32" s="5">
        <v>21</v>
      </c>
      <c r="G32" s="5">
        <v>2020</v>
      </c>
      <c r="H32">
        <v>2</v>
      </c>
      <c r="I32">
        <v>1</v>
      </c>
      <c r="J32" t="s">
        <v>31</v>
      </c>
      <c r="K32">
        <v>2.8</v>
      </c>
      <c r="L32">
        <v>3.5</v>
      </c>
      <c r="M32">
        <v>2.4500000000000002</v>
      </c>
      <c r="N32">
        <f>1/K32/(1/$K32+1/$L32+1/$M32)</f>
        <v>0.33980582524271846</v>
      </c>
      <c r="O32">
        <f>1/L32/(1/$K32+1/$L32+1/$M32)</f>
        <v>0.27184466019417475</v>
      </c>
      <c r="P32">
        <f>1/M32/(1/$K32+1/$L32+1/$M32)</f>
        <v>0.38834951456310679</v>
      </c>
      <c r="Q32">
        <v>140.4</v>
      </c>
      <c r="R32">
        <v>214.52</v>
      </c>
      <c r="S32" s="8">
        <v>0.36</v>
      </c>
      <c r="T32" s="8">
        <v>0.25</v>
      </c>
      <c r="U32" s="8">
        <v>0.39</v>
      </c>
      <c r="V32" s="11">
        <f>IF($J32="H",1,0)</f>
        <v>1</v>
      </c>
      <c r="W32" s="11">
        <f>IF($J32="D",1,0)</f>
        <v>0</v>
      </c>
      <c r="X32" s="11">
        <f>IF($J32="A",1,0)</f>
        <v>0</v>
      </c>
      <c r="Y32" s="12">
        <f>(S32-V32)^2+(T32-W32)^2+(U32-X32)^2</f>
        <v>0.62420000000000009</v>
      </c>
      <c r="Z32" s="13">
        <f>(N32-V32)^2+(O32-W32)^2+(P32-X32)^2</f>
        <v>0.66057121312093492</v>
      </c>
      <c r="AA32" s="13">
        <f>(S32*(1-S32))^2+(T32*(1-T32))^2+(U32*(1-U32))^2</f>
        <v>0.14483681999999998</v>
      </c>
      <c r="AB32" s="12"/>
    </row>
    <row r="33" spans="1:28" x14ac:dyDescent="0.25">
      <c r="A33" s="6" t="s">
        <v>77</v>
      </c>
      <c r="B33" s="1" t="s">
        <v>11</v>
      </c>
      <c r="C33" s="1" t="s">
        <v>10</v>
      </c>
      <c r="D33">
        <v>0</v>
      </c>
      <c r="E33" s="5">
        <v>2</v>
      </c>
      <c r="F33" s="5">
        <v>16</v>
      </c>
      <c r="G33" s="5">
        <v>2020</v>
      </c>
      <c r="H33">
        <v>2</v>
      </c>
      <c r="I33">
        <v>3</v>
      </c>
      <c r="J33" t="s">
        <v>32</v>
      </c>
      <c r="K33">
        <v>4</v>
      </c>
      <c r="L33">
        <v>3.8</v>
      </c>
      <c r="M33">
        <v>1.85</v>
      </c>
      <c r="N33">
        <f>1/K33/(1/$K33+1/$L33+1/$M33)</f>
        <v>0.23725953425582186</v>
      </c>
      <c r="O33">
        <f>1/L33/(1/$K33+1/$L33+1/$M33)</f>
        <v>0.249746878164023</v>
      </c>
      <c r="P33">
        <f>1/M33/(1/$K33+1/$L33+1/$M33)</f>
        <v>0.51299358758015534</v>
      </c>
      <c r="Q33">
        <v>140.4</v>
      </c>
      <c r="R33">
        <v>881.55</v>
      </c>
      <c r="S33" s="8">
        <v>0.25</v>
      </c>
      <c r="T33" s="8">
        <v>0.22</v>
      </c>
      <c r="U33" s="8">
        <v>0.53</v>
      </c>
      <c r="V33" s="11">
        <f>IF($J33="H",1,0)</f>
        <v>0</v>
      </c>
      <c r="W33" s="11">
        <f>IF($J33="D",1,0)</f>
        <v>0</v>
      </c>
      <c r="X33" s="11">
        <f>IF($J33="A",1,0)</f>
        <v>1</v>
      </c>
      <c r="Y33" s="12">
        <f>(S33-V33)^2+(T33-W33)^2+(U33-X33)^2</f>
        <v>0.33179999999999998</v>
      </c>
      <c r="Z33" s="13">
        <f>(N33-V33)^2+(O33-W33)^2+(P33-X33)^2</f>
        <v>0.35584083548601264</v>
      </c>
      <c r="AA33" s="13">
        <f>(S33*(1-S33))^2+(T33*(1-T33))^2+(U33*(1-U33))^2</f>
        <v>0.12665361999999999</v>
      </c>
      <c r="AB33" s="12"/>
    </row>
    <row r="34" spans="1:28" x14ac:dyDescent="0.25">
      <c r="A34" t="s">
        <v>34</v>
      </c>
      <c r="B34" s="1" t="s">
        <v>11</v>
      </c>
      <c r="C34" s="1" t="s">
        <v>2</v>
      </c>
      <c r="D34">
        <v>0</v>
      </c>
      <c r="E34" s="5">
        <v>8</v>
      </c>
      <c r="F34" s="5">
        <v>17</v>
      </c>
      <c r="G34" s="5">
        <v>2019</v>
      </c>
      <c r="H34">
        <v>1</v>
      </c>
      <c r="I34">
        <v>2</v>
      </c>
      <c r="J34" t="s">
        <v>32</v>
      </c>
      <c r="K34">
        <v>2.2999999999999998</v>
      </c>
      <c r="L34">
        <v>3.4</v>
      </c>
      <c r="M34">
        <v>3.1</v>
      </c>
      <c r="N34">
        <f>1/K34/(1/$K34+1/$L34+1/$M34)</f>
        <v>0.41349548842683415</v>
      </c>
      <c r="O34">
        <f>1/L34/(1/$K34+1/$L34+1/$M34)</f>
        <v>0.27971753628874069</v>
      </c>
      <c r="P34">
        <f>1/M34/(1/$K34+1/$L34+1/$M34)</f>
        <v>0.30678697528442528</v>
      </c>
      <c r="Q34">
        <v>140.4</v>
      </c>
      <c r="R34">
        <v>281.7</v>
      </c>
      <c r="S34" s="9">
        <v>0.4</v>
      </c>
      <c r="T34" s="9">
        <v>0.35</v>
      </c>
      <c r="U34" s="9">
        <v>0.26</v>
      </c>
      <c r="V34" s="11">
        <f>IF($J34="H",1,0)</f>
        <v>0</v>
      </c>
      <c r="W34" s="11">
        <f>IF($J34="D",1,0)</f>
        <v>0</v>
      </c>
      <c r="X34" s="11">
        <f>IF($J34="A",1,0)</f>
        <v>1</v>
      </c>
      <c r="Y34" s="12">
        <f>(S34-V34)^2+(T34-W34)^2+(U34-X34)^2</f>
        <v>0.83010000000000006</v>
      </c>
      <c r="Z34" s="13">
        <f>(N34-V34)^2+(O34-W34)^2+(P34-X34)^2</f>
        <v>0.72976471669210519</v>
      </c>
      <c r="AA34" s="13">
        <f>(S34*(1-S34))^2+(T34*(1-T34))^2+(U34*(1-U34))^2</f>
        <v>0.14637401</v>
      </c>
      <c r="AB34" s="12"/>
    </row>
    <row r="35" spans="1:28" x14ac:dyDescent="0.25">
      <c r="A35" s="6" t="s">
        <v>37</v>
      </c>
      <c r="B35" s="1" t="s">
        <v>11</v>
      </c>
      <c r="C35" s="1" t="s">
        <v>7</v>
      </c>
      <c r="D35">
        <v>0</v>
      </c>
      <c r="E35" s="5">
        <v>8</v>
      </c>
      <c r="F35" s="5">
        <v>23</v>
      </c>
      <c r="G35" s="5">
        <v>2019</v>
      </c>
      <c r="H35">
        <v>2</v>
      </c>
      <c r="I35">
        <v>0</v>
      </c>
      <c r="J35" t="s">
        <v>31</v>
      </c>
      <c r="K35">
        <v>3.25</v>
      </c>
      <c r="L35">
        <v>3.5</v>
      </c>
      <c r="M35">
        <v>2.15</v>
      </c>
      <c r="N35">
        <f>1/K35/(1/$K35+1/$L35+1/$M35)</f>
        <v>0.29068083051665861</v>
      </c>
      <c r="O35">
        <f>1/L35/(1/$K35+1/$L35+1/$M35)</f>
        <v>0.26991791405118298</v>
      </c>
      <c r="P35">
        <f>1/M35/(1/$K35+1/$L35+1/$M35)</f>
        <v>0.43940125543215836</v>
      </c>
      <c r="Q35">
        <v>140.4</v>
      </c>
      <c r="R35">
        <v>457.2</v>
      </c>
      <c r="S35" s="9">
        <v>0.3</v>
      </c>
      <c r="T35" s="9">
        <v>0.42</v>
      </c>
      <c r="U35" s="9">
        <v>0.27</v>
      </c>
      <c r="V35" s="11">
        <f>IF($J35="H",1,0)</f>
        <v>1</v>
      </c>
      <c r="W35" s="11">
        <f>IF($J35="D",1,0)</f>
        <v>0</v>
      </c>
      <c r="X35" s="11">
        <f>IF($J35="A",1,0)</f>
        <v>0</v>
      </c>
      <c r="Y35" s="12">
        <f>(S35-V35)^2+(T35-W35)^2+(U35-X35)^2</f>
        <v>0.73929999999999985</v>
      </c>
      <c r="Z35" s="13">
        <f>(N35-V35)^2+(O35-W35)^2+(P35-X35)^2</f>
        <v>0.7690628277976358</v>
      </c>
      <c r="AA35" s="13">
        <f>(S35*(1-S35))^2+(T35*(1-T35))^2+(U35*(1-U35))^2</f>
        <v>0.14228937</v>
      </c>
      <c r="AB35" s="12"/>
    </row>
    <row r="36" spans="1:28" x14ac:dyDescent="0.25">
      <c r="A36" t="s">
        <v>43</v>
      </c>
      <c r="B36" s="1" t="s">
        <v>11</v>
      </c>
      <c r="C36" s="1" t="s">
        <v>14</v>
      </c>
      <c r="D36">
        <v>0</v>
      </c>
      <c r="E36" s="5">
        <v>9</v>
      </c>
      <c r="F36" s="5">
        <v>16</v>
      </c>
      <c r="G36" s="5">
        <v>2019</v>
      </c>
      <c r="H36">
        <v>0</v>
      </c>
      <c r="I36">
        <v>0</v>
      </c>
      <c r="J36" t="s">
        <v>33</v>
      </c>
      <c r="K36">
        <v>2.62</v>
      </c>
      <c r="L36">
        <v>3.5</v>
      </c>
      <c r="M36">
        <v>2.6</v>
      </c>
      <c r="N36">
        <f>1/K36/(1/$K36+1/$L36+1/$M36)</f>
        <v>0.36280998325492386</v>
      </c>
      <c r="O36">
        <f>1/L36/(1/$K36+1/$L36+1/$M36)</f>
        <v>0.27158918746511446</v>
      </c>
      <c r="P36">
        <f>1/M36/(1/$K36+1/$L36+1/$M36)</f>
        <v>0.36560082927996174</v>
      </c>
      <c r="Q36">
        <v>140.4</v>
      </c>
      <c r="R36">
        <v>299.02999999999997</v>
      </c>
      <c r="S36" s="9">
        <v>0.4</v>
      </c>
      <c r="T36" s="9">
        <v>0.34</v>
      </c>
      <c r="U36" s="9">
        <v>0.26</v>
      </c>
      <c r="V36" s="11">
        <f>IF($J36="H",1,0)</f>
        <v>0</v>
      </c>
      <c r="W36" s="11">
        <f>IF($J36="D",1,0)</f>
        <v>1</v>
      </c>
      <c r="X36" s="11">
        <f>IF($J36="A",1,0)</f>
        <v>0</v>
      </c>
      <c r="Y36" s="12">
        <f>(S36-V36)^2+(T36-W36)^2+(U36-X36)^2</f>
        <v>0.6631999999999999</v>
      </c>
      <c r="Z36" s="13">
        <f>(N36-V36)^2+(O36-W36)^2+(P36-X36)^2</f>
        <v>0.79587736213736615</v>
      </c>
      <c r="AA36" s="13">
        <f>(S36*(1-S36))^2+(T36*(1-T36))^2+(U36*(1-U36))^2</f>
        <v>0.14497312000000001</v>
      </c>
      <c r="AB36" s="12"/>
    </row>
    <row r="37" spans="1:28" x14ac:dyDescent="0.25">
      <c r="A37" s="6" t="s">
        <v>47</v>
      </c>
      <c r="B37" s="1" t="s">
        <v>11</v>
      </c>
      <c r="C37" s="1" t="s">
        <v>4</v>
      </c>
      <c r="D37">
        <v>0</v>
      </c>
      <c r="E37" s="5">
        <v>9</v>
      </c>
      <c r="F37" s="5">
        <v>28</v>
      </c>
      <c r="G37" s="5">
        <v>2019</v>
      </c>
      <c r="H37">
        <v>2</v>
      </c>
      <c r="I37">
        <v>2</v>
      </c>
      <c r="J37" t="s">
        <v>33</v>
      </c>
      <c r="K37">
        <v>2.2999999999999998</v>
      </c>
      <c r="L37">
        <v>3.4</v>
      </c>
      <c r="M37">
        <v>3.1</v>
      </c>
      <c r="N37">
        <f>1/K37/(1/$K37+1/$L37+1/$M37)</f>
        <v>0.41349548842683415</v>
      </c>
      <c r="O37">
        <f>1/L37/(1/$K37+1/$L37+1/$M37)</f>
        <v>0.27971753628874069</v>
      </c>
      <c r="P37">
        <f>1/M37/(1/$K37+1/$L37+1/$M37)</f>
        <v>0.30678697528442528</v>
      </c>
      <c r="Q37">
        <v>140.4</v>
      </c>
      <c r="R37">
        <v>180.68</v>
      </c>
      <c r="S37" s="9">
        <v>0.41</v>
      </c>
      <c r="T37" s="9">
        <v>0.32</v>
      </c>
      <c r="U37" s="9">
        <v>0.27</v>
      </c>
      <c r="V37" s="11">
        <f>IF($J37="H",1,0)</f>
        <v>0</v>
      </c>
      <c r="W37" s="11">
        <f>IF($J37="D",1,0)</f>
        <v>1</v>
      </c>
      <c r="X37" s="11">
        <f>IF($J37="A",1,0)</f>
        <v>0</v>
      </c>
      <c r="Y37" s="12">
        <f>(S37-V37)^2+(T37-W37)^2+(U37-X37)^2</f>
        <v>0.7033999999999998</v>
      </c>
      <c r="Z37" s="13">
        <f>(N37-V37)^2+(O37-W37)^2+(P37-X37)^2</f>
        <v>0.78390359468347426</v>
      </c>
      <c r="AA37" s="13">
        <f>(S37*(1-S37))^2+(T37*(1-T37))^2+(U37*(1-U37))^2</f>
        <v>0.14471378000000001</v>
      </c>
      <c r="AB37" s="12"/>
    </row>
    <row r="38" spans="1:28" x14ac:dyDescent="0.25">
      <c r="A38" t="s">
        <v>50</v>
      </c>
      <c r="B38" s="1" t="s">
        <v>11</v>
      </c>
      <c r="C38" s="1" t="s">
        <v>13</v>
      </c>
      <c r="D38">
        <v>0</v>
      </c>
      <c r="E38" s="5">
        <v>10</v>
      </c>
      <c r="F38" s="5">
        <v>19</v>
      </c>
      <c r="G38" s="5">
        <v>2019</v>
      </c>
      <c r="H38">
        <v>2</v>
      </c>
      <c r="I38">
        <v>1</v>
      </c>
      <c r="J38" t="s">
        <v>31</v>
      </c>
      <c r="K38">
        <v>2.35</v>
      </c>
      <c r="L38">
        <v>3.4</v>
      </c>
      <c r="M38">
        <v>3</v>
      </c>
      <c r="N38">
        <f>1/K38/(1/$K38+1/$L38+1/$M38)</f>
        <v>0.40412044374009509</v>
      </c>
      <c r="O38">
        <f>1/L38/(1/$K38+1/$L38+1/$M38)</f>
        <v>0.27931854199683043</v>
      </c>
      <c r="P38">
        <f>1/M38/(1/$K38+1/$L38+1/$M38)</f>
        <v>0.31656101426307448</v>
      </c>
      <c r="Q38">
        <v>140.4</v>
      </c>
      <c r="R38">
        <v>180.99</v>
      </c>
      <c r="S38" s="9">
        <v>0.44</v>
      </c>
      <c r="T38" s="9">
        <v>0.28999999999999998</v>
      </c>
      <c r="U38" s="9">
        <v>0.27</v>
      </c>
      <c r="V38" s="11">
        <f>IF($J38="H",1,0)</f>
        <v>1</v>
      </c>
      <c r="W38" s="11">
        <f>IF($J38="D",1,0)</f>
        <v>0</v>
      </c>
      <c r="X38" s="11">
        <f>IF($J38="A",1,0)</f>
        <v>0</v>
      </c>
      <c r="Y38" s="12">
        <f>(S38-V38)^2+(T38-W38)^2+(U38-X38)^2</f>
        <v>0.47060000000000007</v>
      </c>
      <c r="Z38" s="13">
        <f>(N38-V38)^2+(O38-W38)^2+(P38-X38)^2</f>
        <v>0.53330216922300266</v>
      </c>
      <c r="AA38" s="13">
        <f>(S38*(1-S38))^2+(T38*(1-T38))^2+(U38*(1-U38))^2</f>
        <v>0.14195618000000002</v>
      </c>
      <c r="AB38" s="12"/>
    </row>
    <row r="39" spans="1:28" x14ac:dyDescent="0.25">
      <c r="A39" s="4">
        <v>43507</v>
      </c>
      <c r="B39" s="1" t="s">
        <v>11</v>
      </c>
      <c r="C39" s="1" t="s">
        <v>0</v>
      </c>
      <c r="D39">
        <v>0</v>
      </c>
      <c r="E39" s="5">
        <v>11</v>
      </c>
      <c r="F39" s="5">
        <v>2</v>
      </c>
      <c r="G39" s="5">
        <v>2019</v>
      </c>
      <c r="H39">
        <v>1</v>
      </c>
      <c r="I39">
        <v>2</v>
      </c>
      <c r="J39" t="s">
        <v>32</v>
      </c>
      <c r="K39">
        <v>9</v>
      </c>
      <c r="L39">
        <v>5</v>
      </c>
      <c r="M39">
        <v>1.33</v>
      </c>
      <c r="N39">
        <f>1/K39/(1/$K39+1/$L39+1/$M39)</f>
        <v>0.10452687834014461</v>
      </c>
      <c r="O39">
        <f>1/L39/(1/$K39+1/$L39+1/$M39)</f>
        <v>0.18814838101226031</v>
      </c>
      <c r="P39">
        <f>1/M39/(1/$K39+1/$L39+1/$M39)</f>
        <v>0.7073247406475951</v>
      </c>
      <c r="Q39">
        <v>140.4</v>
      </c>
      <c r="R39">
        <v>959.18</v>
      </c>
      <c r="S39" s="9">
        <v>0.11</v>
      </c>
      <c r="T39" s="9">
        <v>0.73</v>
      </c>
      <c r="U39" s="9">
        <v>0.16</v>
      </c>
      <c r="V39" s="11">
        <f>IF($J39="H",1,0)</f>
        <v>0</v>
      </c>
      <c r="W39" s="11">
        <f>IF($J39="D",1,0)</f>
        <v>0</v>
      </c>
      <c r="X39" s="11">
        <f>IF($J39="A",1,0)</f>
        <v>1</v>
      </c>
      <c r="Y39" s="12">
        <f>(S39-V39)^2+(T39-W39)^2+(U39-X39)^2</f>
        <v>1.2505999999999999</v>
      </c>
      <c r="Z39" s="13">
        <f>(N39-V39)^2+(O39-W39)^2+(P39-X39)^2</f>
        <v>0.13198448901006754</v>
      </c>
      <c r="AA39" s="13">
        <f>(S39*(1-S39))^2+(T39*(1-T39))^2+(U39*(1-U39))^2</f>
        <v>6.6496180000000002E-2</v>
      </c>
      <c r="AB39" s="12"/>
    </row>
    <row r="40" spans="1:28" x14ac:dyDescent="0.25">
      <c r="A40" s="6" t="s">
        <v>58</v>
      </c>
      <c r="B40" s="1" t="s">
        <v>11</v>
      </c>
      <c r="C40" s="1" t="s">
        <v>18</v>
      </c>
      <c r="D40">
        <v>0</v>
      </c>
      <c r="E40" s="5">
        <v>11</v>
      </c>
      <c r="F40" s="5">
        <v>25</v>
      </c>
      <c r="G40" s="5">
        <v>2019</v>
      </c>
      <c r="H40">
        <v>2</v>
      </c>
      <c r="I40">
        <v>0</v>
      </c>
      <c r="J40" t="s">
        <v>31</v>
      </c>
      <c r="K40">
        <v>2.0499999999999998</v>
      </c>
      <c r="L40">
        <v>3.4</v>
      </c>
      <c r="M40">
        <v>3.7</v>
      </c>
      <c r="N40">
        <f>1/K40/(1/$K40+1/$L40+1/$M40)</f>
        <v>0.46360788649345869</v>
      </c>
      <c r="O40">
        <f>1/L40/(1/$K40+1/$L40+1/$M40)</f>
        <v>0.27952828450340889</v>
      </c>
      <c r="P40">
        <f>1/M40/(1/$K40+1/$L40+1/$M40)</f>
        <v>0.25686382900313248</v>
      </c>
      <c r="Q40">
        <v>140.4</v>
      </c>
      <c r="R40">
        <v>225.97</v>
      </c>
      <c r="S40" s="9">
        <v>0.47</v>
      </c>
      <c r="T40" s="9">
        <v>0.27</v>
      </c>
      <c r="U40" s="9">
        <v>0.26</v>
      </c>
      <c r="V40" s="11">
        <f>IF($J40="H",1,0)</f>
        <v>1</v>
      </c>
      <c r="W40" s="11">
        <f>IF($J40="D",1,0)</f>
        <v>0</v>
      </c>
      <c r="X40" s="11">
        <f>IF($J40="A",1,0)</f>
        <v>0</v>
      </c>
      <c r="Y40" s="12">
        <f>(S40-V40)^2+(T40-W40)^2+(U40-X40)^2</f>
        <v>0.42140000000000005</v>
      </c>
      <c r="Z40" s="13">
        <f>(N40-V40)^2+(O40-W40)^2+(P40-X40)^2</f>
        <v>0.43183158791958337</v>
      </c>
      <c r="AA40" s="13">
        <f>(S40*(1-S40))^2+(T40*(1-T40))^2+(U40*(1-U40))^2</f>
        <v>0.13791697999999999</v>
      </c>
      <c r="AB40" s="12"/>
    </row>
    <row r="41" spans="1:28" x14ac:dyDescent="0.25">
      <c r="A41" s="4">
        <v>43689</v>
      </c>
      <c r="B41" s="1" t="s">
        <v>11</v>
      </c>
      <c r="C41" s="1" t="s">
        <v>8</v>
      </c>
      <c r="D41">
        <v>0</v>
      </c>
      <c r="E41" s="5">
        <v>12</v>
      </c>
      <c r="F41" s="5">
        <v>8</v>
      </c>
      <c r="G41" s="5">
        <v>2019</v>
      </c>
      <c r="H41">
        <v>1</v>
      </c>
      <c r="I41">
        <v>4</v>
      </c>
      <c r="J41" t="s">
        <v>32</v>
      </c>
      <c r="K41">
        <v>4.33</v>
      </c>
      <c r="L41">
        <v>3.8</v>
      </c>
      <c r="M41">
        <v>1.8</v>
      </c>
      <c r="N41">
        <f>1/K41/(1/$K41+1/$L41+1/$M41)</f>
        <v>0.22002058672156458</v>
      </c>
      <c r="O41">
        <f>1/L41/(1/$K41+1/$L41+1/$M41)</f>
        <v>0.25070766855378279</v>
      </c>
      <c r="P41">
        <f>1/M41/(1/$K41+1/$L41+1/$M41)</f>
        <v>0.52927174472465266</v>
      </c>
      <c r="Q41">
        <v>140.4</v>
      </c>
      <c r="R41">
        <v>343.13</v>
      </c>
      <c r="S41" s="8">
        <v>0.26</v>
      </c>
      <c r="T41" s="8">
        <v>0.25</v>
      </c>
      <c r="U41" s="8">
        <v>0.5</v>
      </c>
      <c r="V41" s="11">
        <f>IF($J41="H",1,0)</f>
        <v>0</v>
      </c>
      <c r="W41" s="11">
        <f>IF($J41="D",1,0)</f>
        <v>0</v>
      </c>
      <c r="X41" s="11">
        <f>IF($J41="A",1,0)</f>
        <v>1</v>
      </c>
      <c r="Y41" s="12">
        <f>(S41-V41)^2+(T41-W41)^2+(U41-X41)^2</f>
        <v>0.38009999999999999</v>
      </c>
      <c r="Z41" s="13">
        <f>(N41-V41)^2+(O41-W41)^2+(P41-X41)^2</f>
        <v>0.33284848396754751</v>
      </c>
      <c r="AA41" s="13">
        <f>(S41*(1-S41))^2+(T41*(1-T41))^2+(U41*(1-U41))^2</f>
        <v>0.13467401000000001</v>
      </c>
      <c r="AB41" s="12"/>
    </row>
    <row r="42" spans="1:28" x14ac:dyDescent="0.25">
      <c r="A42" t="s">
        <v>63</v>
      </c>
      <c r="B42" s="1" t="s">
        <v>11</v>
      </c>
      <c r="C42" s="1" t="s">
        <v>5</v>
      </c>
      <c r="D42">
        <v>0</v>
      </c>
      <c r="E42" s="5">
        <v>12</v>
      </c>
      <c r="F42" s="5">
        <v>21</v>
      </c>
      <c r="G42" s="5">
        <v>2019</v>
      </c>
      <c r="H42">
        <v>1</v>
      </c>
      <c r="I42">
        <v>3</v>
      </c>
      <c r="J42" t="s">
        <v>32</v>
      </c>
      <c r="K42">
        <v>2.4</v>
      </c>
      <c r="L42">
        <v>3.6</v>
      </c>
      <c r="M42">
        <v>2.8</v>
      </c>
      <c r="N42">
        <f>1/K42/(1/$K42+1/$L42+1/$M42)</f>
        <v>0.39622641509433965</v>
      </c>
      <c r="O42">
        <f>1/L42/(1/$K42+1/$L42+1/$M42)</f>
        <v>0.26415094339622641</v>
      </c>
      <c r="P42">
        <f>1/M42/(1/$K42+1/$L42+1/$M42)</f>
        <v>0.33962264150943394</v>
      </c>
      <c r="Q42">
        <v>140.4</v>
      </c>
      <c r="R42">
        <v>209.7</v>
      </c>
      <c r="S42" s="8">
        <v>0.45</v>
      </c>
      <c r="T42" s="8">
        <v>0.24</v>
      </c>
      <c r="U42" s="8">
        <v>0.3</v>
      </c>
      <c r="V42" s="11">
        <f>IF($J42="H",1,0)</f>
        <v>0</v>
      </c>
      <c r="W42" s="11">
        <f>IF($J42="D",1,0)</f>
        <v>0</v>
      </c>
      <c r="X42" s="11">
        <f>IF($J42="A",1,0)</f>
        <v>1</v>
      </c>
      <c r="Y42" s="12">
        <f>(S42-V42)^2+(T42-W42)^2+(U42-X42)^2</f>
        <v>0.75009999999999999</v>
      </c>
      <c r="Z42" s="13">
        <f>(N42-V42)^2+(O42-W42)^2+(P42-X42)^2</f>
        <v>0.66286934852260604</v>
      </c>
      <c r="AA42" s="13">
        <f>(S42*(1-S42))^2+(T42*(1-T42))^2+(U42*(1-U42))^2</f>
        <v>0.13862601000000002</v>
      </c>
      <c r="AB42" s="12"/>
    </row>
    <row r="43" spans="1:28" x14ac:dyDescent="0.25">
      <c r="A43" s="6" t="s">
        <v>65</v>
      </c>
      <c r="B43" s="1" t="s">
        <v>11</v>
      </c>
      <c r="C43" s="1" t="s">
        <v>1</v>
      </c>
      <c r="D43">
        <v>0</v>
      </c>
      <c r="E43" s="5">
        <v>12</v>
      </c>
      <c r="F43" s="5">
        <v>26</v>
      </c>
      <c r="G43" s="5">
        <v>2019</v>
      </c>
      <c r="H43">
        <v>1</v>
      </c>
      <c r="I43">
        <v>0</v>
      </c>
      <c r="J43" t="s">
        <v>31</v>
      </c>
      <c r="K43">
        <v>2.1</v>
      </c>
      <c r="L43">
        <v>3.75</v>
      </c>
      <c r="M43">
        <v>3.3</v>
      </c>
      <c r="N43">
        <f>1/K43/(1/$K43+1/$L43+1/$M43)</f>
        <v>0.45529801324503311</v>
      </c>
      <c r="O43">
        <f>1/L43/(1/$K43+1/$L43+1/$M43)</f>
        <v>0.25496688741721857</v>
      </c>
      <c r="P43">
        <f>1/M43/(1/$K43+1/$L43+1/$M43)</f>
        <v>0.28973509933774838</v>
      </c>
      <c r="Q43">
        <v>140.4</v>
      </c>
      <c r="R43">
        <v>81.540000000000006</v>
      </c>
      <c r="S43" s="8">
        <v>0.53</v>
      </c>
      <c r="T43" s="8">
        <v>0.23</v>
      </c>
      <c r="U43" s="8">
        <v>0.24</v>
      </c>
      <c r="V43" s="11">
        <f>IF($J43="H",1,0)</f>
        <v>1</v>
      </c>
      <c r="W43" s="11">
        <f>IF($J43="D",1,0)</f>
        <v>0</v>
      </c>
      <c r="X43" s="11">
        <f>IF($J43="A",1,0)</f>
        <v>0</v>
      </c>
      <c r="Y43" s="12">
        <f>(S43-V43)^2+(T43-W43)^2+(U43-X43)^2</f>
        <v>0.33139999999999997</v>
      </c>
      <c r="Z43" s="13">
        <f>(N43-V43)^2+(O43-W43)^2+(P43-X43)^2</f>
        <v>0.44565479584228773</v>
      </c>
      <c r="AA43" s="13">
        <f>(S43*(1-S43))^2+(T43*(1-T43))^2+(U43*(1-U43))^2</f>
        <v>0.12668498</v>
      </c>
      <c r="AB43" s="12"/>
    </row>
    <row r="44" spans="1:28" x14ac:dyDescent="0.25">
      <c r="A44" s="10">
        <v>43831</v>
      </c>
      <c r="B44" s="1" t="s">
        <v>13</v>
      </c>
      <c r="C44" s="1" t="s">
        <v>17</v>
      </c>
      <c r="D44">
        <v>0</v>
      </c>
      <c r="E44" s="5">
        <v>1</v>
      </c>
      <c r="F44" s="5">
        <v>1</v>
      </c>
      <c r="G44" s="5">
        <v>2020</v>
      </c>
      <c r="H44">
        <v>1</v>
      </c>
      <c r="I44">
        <v>1</v>
      </c>
      <c r="J44" t="s">
        <v>33</v>
      </c>
      <c r="K44">
        <v>3.6</v>
      </c>
      <c r="L44">
        <v>3.6</v>
      </c>
      <c r="M44">
        <v>1.95</v>
      </c>
      <c r="N44">
        <f>1/K44/(1/$K44+1/$L44+1/$M44)</f>
        <v>0.25999999999999995</v>
      </c>
      <c r="O44">
        <f>1/L44/(1/$K44+1/$L44+1/$M44)</f>
        <v>0.25999999999999995</v>
      </c>
      <c r="P44">
        <f>1/M44/(1/$K44+1/$L44+1/$M44)</f>
        <v>0.48</v>
      </c>
      <c r="Q44">
        <v>180.99</v>
      </c>
      <c r="R44">
        <v>697.5</v>
      </c>
      <c r="S44" s="8">
        <v>0.22</v>
      </c>
      <c r="T44" s="8">
        <v>0.23</v>
      </c>
      <c r="U44" s="8">
        <v>0.55000000000000004</v>
      </c>
      <c r="V44" s="11">
        <f>IF($J44="H",1,0)</f>
        <v>0</v>
      </c>
      <c r="W44" s="11">
        <f>IF($J44="D",1,0)</f>
        <v>1</v>
      </c>
      <c r="X44" s="11">
        <f>IF($J44="A",1,0)</f>
        <v>0</v>
      </c>
      <c r="Y44" s="12">
        <f>(S44-V44)^2+(T44-W44)^2+(U44-X44)^2</f>
        <v>0.94379999999999997</v>
      </c>
      <c r="Z44" s="13">
        <f>(N44-V44)^2+(O44-W44)^2+(P44-X44)^2</f>
        <v>0.84559999999999991</v>
      </c>
      <c r="AA44" s="13">
        <f>(S44*(1-S44))^2+(T44*(1-T44))^2+(U44*(1-U44))^2</f>
        <v>0.12206722</v>
      </c>
      <c r="AB44" s="12"/>
    </row>
    <row r="45" spans="1:28" x14ac:dyDescent="0.25">
      <c r="A45" s="6" t="s">
        <v>69</v>
      </c>
      <c r="B45" s="1" t="s">
        <v>13</v>
      </c>
      <c r="C45" s="1" t="s">
        <v>11</v>
      </c>
      <c r="D45">
        <v>0</v>
      </c>
      <c r="E45" s="5">
        <v>1</v>
      </c>
      <c r="F45" s="5">
        <v>18</v>
      </c>
      <c r="G45" s="5">
        <v>2020</v>
      </c>
      <c r="H45">
        <v>1</v>
      </c>
      <c r="I45">
        <v>1</v>
      </c>
      <c r="J45" t="s">
        <v>33</v>
      </c>
      <c r="K45">
        <v>1.66</v>
      </c>
      <c r="L45">
        <v>4</v>
      </c>
      <c r="M45">
        <v>5</v>
      </c>
      <c r="N45">
        <f>1/K45/(1/$K45+1/$L45+1/$M45)</f>
        <v>0.5724098454493417</v>
      </c>
      <c r="O45">
        <f>1/L45/(1/$K45+1/$L45+1/$M45)</f>
        <v>0.2375500858614768</v>
      </c>
      <c r="P45">
        <f>1/M45/(1/$K45+1/$L45+1/$M45)</f>
        <v>0.19004006868918144</v>
      </c>
      <c r="Q45">
        <v>180.99</v>
      </c>
      <c r="R45">
        <v>140.4</v>
      </c>
      <c r="S45" s="8">
        <v>0.53</v>
      </c>
      <c r="T45" s="8">
        <v>0.24</v>
      </c>
      <c r="U45" s="8">
        <v>0.24</v>
      </c>
      <c r="V45" s="11">
        <f>IF($J45="H",1,0)</f>
        <v>0</v>
      </c>
      <c r="W45" s="11">
        <f>IF($J45="D",1,0)</f>
        <v>1</v>
      </c>
      <c r="X45" s="11">
        <f>IF($J45="A",1,0)</f>
        <v>0</v>
      </c>
      <c r="Y45" s="12">
        <f>(S45-V45)^2+(T45-W45)^2+(U45-X45)^2</f>
        <v>0.91610000000000003</v>
      </c>
      <c r="Z45" s="13">
        <f>(N45-V45)^2+(O45-W45)^2+(P45-X45)^2</f>
        <v>0.94509813044456958</v>
      </c>
      <c r="AA45" s="13">
        <f>(S45*(1-S45))^2+(T45*(1-T45))^2+(U45*(1-U45))^2</f>
        <v>0.12859033</v>
      </c>
      <c r="AB45" s="12"/>
    </row>
    <row r="46" spans="1:28" x14ac:dyDescent="0.25">
      <c r="A46" s="10">
        <v>44045</v>
      </c>
      <c r="B46" s="1" t="s">
        <v>13</v>
      </c>
      <c r="C46" s="1" t="s">
        <v>12</v>
      </c>
      <c r="D46">
        <v>0</v>
      </c>
      <c r="E46" s="5">
        <v>2</v>
      </c>
      <c r="F46" s="5">
        <v>8</v>
      </c>
      <c r="G46" s="5">
        <v>2020</v>
      </c>
      <c r="H46">
        <v>1</v>
      </c>
      <c r="I46">
        <v>1</v>
      </c>
      <c r="J46" t="s">
        <v>33</v>
      </c>
      <c r="K46">
        <v>2.1</v>
      </c>
      <c r="L46">
        <v>3.4</v>
      </c>
      <c r="M46">
        <v>3.6</v>
      </c>
      <c r="N46">
        <f>1/K46/(1/$K46+1/$L46+1/$M46)</f>
        <v>0.45434298440979959</v>
      </c>
      <c r="O46">
        <f>1/L46/(1/$K46+1/$L46+1/$M46)</f>
        <v>0.28062360801781744</v>
      </c>
      <c r="P46">
        <f>1/M46/(1/$K46+1/$L46+1/$M46)</f>
        <v>0.26503340757238314</v>
      </c>
      <c r="Q46">
        <v>180.99</v>
      </c>
      <c r="R46">
        <v>214.52</v>
      </c>
      <c r="S46" s="8">
        <v>0.43</v>
      </c>
      <c r="T46" s="8">
        <v>0.26</v>
      </c>
      <c r="U46" s="8">
        <v>0.31</v>
      </c>
      <c r="V46" s="11">
        <f>IF($J46="H",1,0)</f>
        <v>0</v>
      </c>
      <c r="W46" s="11">
        <f>IF($J46="D",1,0)</f>
        <v>1</v>
      </c>
      <c r="X46" s="11">
        <f>IF($J46="A",1,0)</f>
        <v>0</v>
      </c>
      <c r="Y46" s="12">
        <f>(S46-V46)^2+(T46-W46)^2+(U46-X46)^2</f>
        <v>0.82859999999999989</v>
      </c>
      <c r="Z46" s="13">
        <f>(N46-V46)^2+(O46-W46)^2+(P46-X46)^2</f>
        <v>0.79417264795313502</v>
      </c>
      <c r="AA46" s="13">
        <f>(S46*(1-S46))^2+(T46*(1-T46))^2+(U46*(1-U46))^2</f>
        <v>0.14284498000000001</v>
      </c>
      <c r="AB46" s="12"/>
    </row>
    <row r="47" spans="1:28" x14ac:dyDescent="0.25">
      <c r="A47" s="6" t="s">
        <v>84</v>
      </c>
      <c r="B47" s="1" t="s">
        <v>13</v>
      </c>
      <c r="C47" s="1" t="s">
        <v>6</v>
      </c>
      <c r="D47">
        <v>0</v>
      </c>
      <c r="E47" s="5">
        <v>2</v>
      </c>
      <c r="F47" s="5">
        <v>29</v>
      </c>
      <c r="G47" s="5">
        <v>2020</v>
      </c>
      <c r="H47">
        <v>0</v>
      </c>
      <c r="I47">
        <v>1</v>
      </c>
      <c r="J47" t="s">
        <v>32</v>
      </c>
      <c r="K47">
        <v>2.0499999999999998</v>
      </c>
      <c r="L47">
        <v>3.25</v>
      </c>
      <c r="M47">
        <v>3.9</v>
      </c>
      <c r="N47">
        <f>1/K47/(1/$K47+1/$L47+1/$M47)</f>
        <v>0.46373365041617126</v>
      </c>
      <c r="O47">
        <f>1/L47/(1/$K47+1/$L47+1/$M47)</f>
        <v>0.29250891795481571</v>
      </c>
      <c r="P47">
        <f>1/M47/(1/$K47+1/$L47+1/$M47)</f>
        <v>0.24375743162901312</v>
      </c>
      <c r="Q47">
        <v>180.99</v>
      </c>
      <c r="R47">
        <v>207.5</v>
      </c>
      <c r="S47" s="8">
        <v>0.5</v>
      </c>
      <c r="T47" s="8">
        <v>0.27</v>
      </c>
      <c r="U47" s="8">
        <v>0.23</v>
      </c>
      <c r="V47" s="11">
        <f>IF($J47="H",1,0)</f>
        <v>0</v>
      </c>
      <c r="W47" s="11">
        <f>IF($J47="D",1,0)</f>
        <v>0</v>
      </c>
      <c r="X47" s="11">
        <f>IF($J47="A",1,0)</f>
        <v>1</v>
      </c>
      <c r="Y47" s="12">
        <f>(S47-V47)^2+(T47-W47)^2+(U47-X47)^2</f>
        <v>0.91579999999999995</v>
      </c>
      <c r="Z47" s="13">
        <f>(N47-V47)^2+(O47-W47)^2+(P47-X47)^2</f>
        <v>0.87251318782775167</v>
      </c>
      <c r="AA47" s="13">
        <f>(S47*(1-S47))^2+(T47*(1-T47))^2+(U47*(1-U47))^2</f>
        <v>0.13271282000000001</v>
      </c>
      <c r="AB47" s="12"/>
    </row>
    <row r="48" spans="1:28" x14ac:dyDescent="0.25">
      <c r="A48" t="s">
        <v>34</v>
      </c>
      <c r="B48" s="1" t="s">
        <v>13</v>
      </c>
      <c r="C48" s="1" t="s">
        <v>14</v>
      </c>
      <c r="D48">
        <v>0</v>
      </c>
      <c r="E48" s="5">
        <v>8</v>
      </c>
      <c r="F48" s="5">
        <v>17</v>
      </c>
      <c r="G48" s="5">
        <v>2019</v>
      </c>
      <c r="H48">
        <v>1</v>
      </c>
      <c r="I48">
        <v>1</v>
      </c>
      <c r="J48" t="s">
        <v>33</v>
      </c>
      <c r="K48">
        <v>2.5499999999999998</v>
      </c>
      <c r="L48">
        <v>3.25</v>
      </c>
      <c r="M48">
        <v>2.87</v>
      </c>
      <c r="N48">
        <f>1/K48/(1/$K48+1/$L48+1/$M48)</f>
        <v>0.37409509294723969</v>
      </c>
      <c r="O48">
        <f>1/L48/(1/$K48+1/$L48+1/$M48)</f>
        <v>0.2935207652355265</v>
      </c>
      <c r="P48">
        <f>1/M48/(1/$K48+1/$L48+1/$M48)</f>
        <v>0.3323841418172338</v>
      </c>
      <c r="Q48">
        <v>180.99</v>
      </c>
      <c r="R48">
        <v>299.02999999999997</v>
      </c>
      <c r="S48" s="9">
        <v>0.4</v>
      </c>
      <c r="T48" s="9">
        <v>0.34</v>
      </c>
      <c r="U48" s="9">
        <v>0.27</v>
      </c>
      <c r="V48" s="11">
        <f>IF($J48="H",1,0)</f>
        <v>0</v>
      </c>
      <c r="W48" s="11">
        <f>IF($J48="D",1,0)</f>
        <v>1</v>
      </c>
      <c r="X48" s="11">
        <f>IF($J48="A",1,0)</f>
        <v>0</v>
      </c>
      <c r="Y48" s="12">
        <f>(S48-V48)^2+(T48-W48)^2+(U48-X48)^2</f>
        <v>0.66849999999999987</v>
      </c>
      <c r="Z48" s="13">
        <f>(N48-V48)^2+(O48-W48)^2+(P48-X48)^2</f>
        <v>0.74953926545217897</v>
      </c>
      <c r="AA48" s="13">
        <f>(S48*(1-S48))^2+(T48*(1-T48))^2+(U48*(1-U48))^2</f>
        <v>0.14680377</v>
      </c>
      <c r="AB48" s="12"/>
    </row>
    <row r="49" spans="1:28" x14ac:dyDescent="0.25">
      <c r="A49" s="6" t="s">
        <v>38</v>
      </c>
      <c r="B49" s="1" t="s">
        <v>13</v>
      </c>
      <c r="C49" s="1" t="s">
        <v>5</v>
      </c>
      <c r="D49">
        <v>0</v>
      </c>
      <c r="E49" s="5">
        <v>8</v>
      </c>
      <c r="F49" s="5">
        <v>24</v>
      </c>
      <c r="G49" s="5">
        <v>2019</v>
      </c>
      <c r="H49">
        <v>0</v>
      </c>
      <c r="I49">
        <v>2</v>
      </c>
      <c r="J49" t="s">
        <v>32</v>
      </c>
      <c r="K49">
        <v>2.4</v>
      </c>
      <c r="L49">
        <v>3.3</v>
      </c>
      <c r="M49">
        <v>3</v>
      </c>
      <c r="N49">
        <f>1/K49/(1/$K49+1/$L49+1/$M49)</f>
        <v>0.39568345323741011</v>
      </c>
      <c r="O49">
        <f>1/L49/(1/$K49+1/$L49+1/$M49)</f>
        <v>0.28776978417266191</v>
      </c>
      <c r="P49">
        <f>1/M49/(1/$K49+1/$L49+1/$M49)</f>
        <v>0.31654676258992803</v>
      </c>
      <c r="Q49">
        <v>180.99</v>
      </c>
      <c r="R49">
        <v>209.7</v>
      </c>
      <c r="S49" s="9">
        <v>0.41</v>
      </c>
      <c r="T49" s="9">
        <v>0.32</v>
      </c>
      <c r="U49" s="9">
        <v>0.27</v>
      </c>
      <c r="V49" s="11">
        <f>IF($J49="H",1,0)</f>
        <v>0</v>
      </c>
      <c r="W49" s="11">
        <f>IF($J49="D",1,0)</f>
        <v>0</v>
      </c>
      <c r="X49" s="11">
        <f>IF($J49="A",1,0)</f>
        <v>1</v>
      </c>
      <c r="Y49" s="12">
        <f>(S49-V49)^2+(T49-W49)^2+(U49-X49)^2</f>
        <v>0.80339999999999989</v>
      </c>
      <c r="Z49" s="13">
        <f>(N49-V49)^2+(O49-W49)^2+(P49-X49)^2</f>
        <v>0.70648517157497026</v>
      </c>
      <c r="AA49" s="13">
        <f>(S49*(1-S49))^2+(T49*(1-T49))^2+(U49*(1-U49))^2</f>
        <v>0.14471378000000001</v>
      </c>
      <c r="AB49" s="12"/>
    </row>
    <row r="50" spans="1:28" x14ac:dyDescent="0.25">
      <c r="A50" t="s">
        <v>41</v>
      </c>
      <c r="B50" s="1" t="s">
        <v>13</v>
      </c>
      <c r="C50" s="1" t="s">
        <v>4</v>
      </c>
      <c r="D50">
        <v>0</v>
      </c>
      <c r="E50" s="5">
        <v>9</v>
      </c>
      <c r="F50" s="5">
        <v>14</v>
      </c>
      <c r="G50" s="5">
        <v>2019</v>
      </c>
      <c r="H50">
        <v>1</v>
      </c>
      <c r="I50">
        <v>1</v>
      </c>
      <c r="J50" t="s">
        <v>33</v>
      </c>
      <c r="K50">
        <v>2.15</v>
      </c>
      <c r="L50">
        <v>3.3</v>
      </c>
      <c r="M50">
        <v>3.5</v>
      </c>
      <c r="N50">
        <f>1/K50/(1/$K50+1/$L50+1/$M50)</f>
        <v>0.44134505158578524</v>
      </c>
      <c r="O50">
        <f>1/L50/(1/$K50+1/$L50+1/$M50)</f>
        <v>0.28754298815437523</v>
      </c>
      <c r="P50">
        <f>1/M50/(1/$K50+1/$L50+1/$M50)</f>
        <v>0.27111196025983952</v>
      </c>
      <c r="Q50">
        <v>180.99</v>
      </c>
      <c r="R50">
        <v>180.68</v>
      </c>
      <c r="S50" s="9">
        <v>0.41</v>
      </c>
      <c r="T50" s="9">
        <v>0.31</v>
      </c>
      <c r="U50" s="9">
        <v>0.28000000000000003</v>
      </c>
      <c r="V50" s="11">
        <f>IF($J50="H",1,0)</f>
        <v>0</v>
      </c>
      <c r="W50" s="11">
        <f>IF($J50="D",1,0)</f>
        <v>1</v>
      </c>
      <c r="X50" s="11">
        <f>IF($J50="A",1,0)</f>
        <v>0</v>
      </c>
      <c r="Y50" s="12">
        <f>(S50-V50)^2+(T50-W50)^2+(U50-X50)^2</f>
        <v>0.72259999999999991</v>
      </c>
      <c r="Z50" s="13">
        <f>(N50-V50)^2+(O50-W50)^2+(P50-X50)^2</f>
        <v>0.77588214328318905</v>
      </c>
      <c r="AA50" s="13">
        <f>(S50*(1-S50))^2+(T50*(1-T50))^2+(U50*(1-U50))^2</f>
        <v>0.14491138000000001</v>
      </c>
      <c r="AB50" s="12"/>
    </row>
    <row r="51" spans="1:28" x14ac:dyDescent="0.25">
      <c r="A51" s="4">
        <v>43595</v>
      </c>
      <c r="B51" s="1" t="s">
        <v>13</v>
      </c>
      <c r="C51" s="1" t="s">
        <v>10</v>
      </c>
      <c r="D51">
        <v>0</v>
      </c>
      <c r="E51" s="5">
        <v>10</v>
      </c>
      <c r="F51" s="5">
        <v>5</v>
      </c>
      <c r="G51" s="5">
        <v>2019</v>
      </c>
      <c r="H51">
        <v>3</v>
      </c>
      <c r="I51">
        <v>0</v>
      </c>
      <c r="J51" t="s">
        <v>31</v>
      </c>
      <c r="K51">
        <v>3.9</v>
      </c>
      <c r="L51">
        <v>3.6</v>
      </c>
      <c r="M51">
        <v>1.9</v>
      </c>
      <c r="N51">
        <f>1/K51/(1/$K51+1/$L51+1/$M51)</f>
        <v>0.2417815482502651</v>
      </c>
      <c r="O51">
        <f>1/L51/(1/$K51+1/$L51+1/$M51)</f>
        <v>0.26193001060445381</v>
      </c>
      <c r="P51">
        <f>1/M51/(1/$K51+1/$L51+1/$M51)</f>
        <v>0.49628844114528092</v>
      </c>
      <c r="Q51">
        <v>180.99</v>
      </c>
      <c r="R51">
        <v>881.55</v>
      </c>
      <c r="S51" s="9">
        <v>0.23</v>
      </c>
      <c r="T51" s="9">
        <v>0.53</v>
      </c>
      <c r="U51" s="9">
        <v>0.24</v>
      </c>
      <c r="V51" s="11">
        <f>IF($J51="H",1,0)</f>
        <v>1</v>
      </c>
      <c r="W51" s="11">
        <f>IF($J51="D",1,0)</f>
        <v>0</v>
      </c>
      <c r="X51" s="11">
        <f>IF($J51="A",1,0)</f>
        <v>0</v>
      </c>
      <c r="Y51" s="12">
        <f>(S51-V51)^2+(T51-W51)^2+(U51-X51)^2</f>
        <v>0.93140000000000001</v>
      </c>
      <c r="Z51" s="13">
        <f>(N51-V51)^2+(O51-W51)^2+(P51-X51)^2</f>
        <v>0.88980476784342732</v>
      </c>
      <c r="AA51" s="13">
        <f>(S51*(1-S51))^2+(T51*(1-T51))^2+(U51*(1-U51))^2</f>
        <v>0.12668498</v>
      </c>
      <c r="AB51" s="12"/>
    </row>
    <row r="52" spans="1:28" x14ac:dyDescent="0.25">
      <c r="A52" s="6" t="s">
        <v>54</v>
      </c>
      <c r="B52" s="1" t="s">
        <v>13</v>
      </c>
      <c r="C52" s="1" t="s">
        <v>7</v>
      </c>
      <c r="D52">
        <v>0</v>
      </c>
      <c r="E52" s="5">
        <v>10</v>
      </c>
      <c r="F52" s="5">
        <v>26</v>
      </c>
      <c r="G52" s="5">
        <v>2019</v>
      </c>
      <c r="H52">
        <v>3</v>
      </c>
      <c r="I52">
        <v>2</v>
      </c>
      <c r="J52" t="s">
        <v>31</v>
      </c>
      <c r="K52">
        <v>2.9</v>
      </c>
      <c r="L52">
        <v>3.25</v>
      </c>
      <c r="M52">
        <v>2.5</v>
      </c>
      <c r="N52">
        <f>1/K52/(1/$K52+1/$L52+1/$M52)</f>
        <v>0.3276209677419355</v>
      </c>
      <c r="O52">
        <f>1/L52/(1/$K52+1/$L52+1/$M52)</f>
        <v>0.29233870967741937</v>
      </c>
      <c r="P52">
        <f>1/M52/(1/$K52+1/$L52+1/$M52)</f>
        <v>0.38004032258064518</v>
      </c>
      <c r="Q52">
        <v>180.99</v>
      </c>
      <c r="R52">
        <v>457.2</v>
      </c>
      <c r="S52" s="9">
        <v>0.35</v>
      </c>
      <c r="T52" s="9">
        <v>0.37</v>
      </c>
      <c r="U52" s="9">
        <v>0.28000000000000003</v>
      </c>
      <c r="V52" s="11">
        <f>IF($J52="H",1,0)</f>
        <v>1</v>
      </c>
      <c r="W52" s="11">
        <f>IF($J52="D",1,0)</f>
        <v>0</v>
      </c>
      <c r="X52" s="11">
        <f>IF($J52="A",1,0)</f>
        <v>0</v>
      </c>
      <c r="Y52" s="12">
        <f>(S52-V52)^2+(T52-W52)^2+(U52-X52)^2</f>
        <v>0.63780000000000003</v>
      </c>
      <c r="Z52" s="13">
        <f>(N52-V52)^2+(O52-W52)^2+(P52-X52)^2</f>
        <v>0.6819861309833507</v>
      </c>
      <c r="AA52" s="13">
        <f>(S52*(1-S52))^2+(T52*(1-T52))^2+(U52*(1-U52))^2</f>
        <v>0.14673441999999998</v>
      </c>
      <c r="AB52" s="12"/>
    </row>
    <row r="53" spans="1:28" x14ac:dyDescent="0.25">
      <c r="A53" s="4">
        <v>43507</v>
      </c>
      <c r="B53" s="1" t="s">
        <v>13</v>
      </c>
      <c r="C53" s="1" t="s">
        <v>1</v>
      </c>
      <c r="D53">
        <v>0</v>
      </c>
      <c r="E53" s="5">
        <v>11</v>
      </c>
      <c r="F53" s="5">
        <v>2</v>
      </c>
      <c r="G53" s="5">
        <v>2019</v>
      </c>
      <c r="H53">
        <v>2</v>
      </c>
      <c r="I53">
        <v>0</v>
      </c>
      <c r="J53" t="s">
        <v>31</v>
      </c>
      <c r="K53">
        <v>1.72</v>
      </c>
      <c r="L53">
        <v>4.2</v>
      </c>
      <c r="M53">
        <v>4.33</v>
      </c>
      <c r="N53">
        <f>1/K53/(1/$K53+1/$L53+1/$M53)</f>
        <v>0.55347925594078695</v>
      </c>
      <c r="O53">
        <f>1/L53/(1/$K53+1/$L53+1/$M53)</f>
        <v>0.22666293338527463</v>
      </c>
      <c r="P53">
        <f>1/M53/(1/$K53+1/$L53+1/$M53)</f>
        <v>0.21985781067393842</v>
      </c>
      <c r="Q53">
        <v>180.99</v>
      </c>
      <c r="R53">
        <v>81.540000000000006</v>
      </c>
      <c r="S53" s="9">
        <v>0.52</v>
      </c>
      <c r="T53" s="9">
        <v>0.23</v>
      </c>
      <c r="U53" s="9">
        <v>0.25</v>
      </c>
      <c r="V53" s="11">
        <f>IF($J53="H",1,0)</f>
        <v>1</v>
      </c>
      <c r="W53" s="11">
        <f>IF($J53="D",1,0)</f>
        <v>0</v>
      </c>
      <c r="X53" s="11">
        <f>IF($J53="A",1,0)</f>
        <v>0</v>
      </c>
      <c r="Y53" s="12">
        <f>(S53-V53)^2+(T53-W53)^2+(U53-X53)^2</f>
        <v>0.3458</v>
      </c>
      <c r="Z53" s="13">
        <f>(N53-V53)^2+(O53-W53)^2+(P53-X53)^2</f>
        <v>0.29909431716034801</v>
      </c>
      <c r="AA53" s="13">
        <f>(S53*(1-S53))^2+(T53*(1-T53))^2+(U53*(1-U53))^2</f>
        <v>0.12882082</v>
      </c>
      <c r="AB53" s="12"/>
    </row>
    <row r="54" spans="1:28" x14ac:dyDescent="0.25">
      <c r="A54" s="6" t="s">
        <v>56</v>
      </c>
      <c r="B54" s="1" t="s">
        <v>13</v>
      </c>
      <c r="C54" s="1" t="s">
        <v>8</v>
      </c>
      <c r="D54">
        <v>0</v>
      </c>
      <c r="E54" s="5">
        <v>11</v>
      </c>
      <c r="F54" s="5">
        <v>23</v>
      </c>
      <c r="G54" s="5">
        <v>2019</v>
      </c>
      <c r="H54">
        <v>0</v>
      </c>
      <c r="I54">
        <v>2</v>
      </c>
      <c r="J54" t="s">
        <v>32</v>
      </c>
      <c r="K54">
        <v>3.75</v>
      </c>
      <c r="L54">
        <v>3.5</v>
      </c>
      <c r="M54">
        <v>2</v>
      </c>
      <c r="N54">
        <f>1/K54/(1/$K54+1/$L54+1/$M54)</f>
        <v>0.25339366515837103</v>
      </c>
      <c r="O54">
        <f>1/L54/(1/$K54+1/$L54+1/$M54)</f>
        <v>0.27149321266968324</v>
      </c>
      <c r="P54">
        <f>1/M54/(1/$K54+1/$L54+1/$M54)</f>
        <v>0.47511312217194568</v>
      </c>
      <c r="Q54">
        <v>180.99</v>
      </c>
      <c r="R54">
        <v>343.13</v>
      </c>
      <c r="S54" s="9">
        <v>0.26</v>
      </c>
      <c r="T54" s="9">
        <v>0.49</v>
      </c>
      <c r="U54" s="9">
        <v>0.26</v>
      </c>
      <c r="V54" s="11">
        <f>IF($J54="H",1,0)</f>
        <v>0</v>
      </c>
      <c r="W54" s="11">
        <f>IF($J54="D",1,0)</f>
        <v>0</v>
      </c>
      <c r="X54" s="11">
        <f>IF($J54="A",1,0)</f>
        <v>1</v>
      </c>
      <c r="Y54" s="12">
        <f>(S54-V54)^2+(T54-W54)^2+(U54-X54)^2</f>
        <v>0.85529999999999995</v>
      </c>
      <c r="Z54" s="13">
        <f>(N54-V54)^2+(O54-W54)^2+(P54-X54)^2</f>
        <v>0.41342314858418128</v>
      </c>
      <c r="AA54" s="13">
        <f>(S54*(1-S54))^2+(T54*(1-T54))^2+(U54*(1-U54))^2</f>
        <v>0.13648553000000002</v>
      </c>
      <c r="AB54" s="12"/>
    </row>
    <row r="55" spans="1:28" x14ac:dyDescent="0.25">
      <c r="A55" s="4">
        <v>43689</v>
      </c>
      <c r="B55" s="1" t="s">
        <v>13</v>
      </c>
      <c r="C55" s="1" t="s">
        <v>9</v>
      </c>
      <c r="D55">
        <v>0</v>
      </c>
      <c r="E55" s="5">
        <v>12</v>
      </c>
      <c r="F55" s="5">
        <v>8</v>
      </c>
      <c r="G55" s="5">
        <v>2019</v>
      </c>
      <c r="H55">
        <v>2</v>
      </c>
      <c r="I55">
        <v>2</v>
      </c>
      <c r="J55" t="s">
        <v>33</v>
      </c>
      <c r="K55">
        <v>2.62</v>
      </c>
      <c r="L55">
        <v>3.1</v>
      </c>
      <c r="M55">
        <v>2.87</v>
      </c>
      <c r="N55">
        <f>1/K55/(1/$K55+1/$L55+1/$M55)</f>
        <v>0.36257457698953477</v>
      </c>
      <c r="O55">
        <f>1/L55/(1/$K55+1/$L55+1/$M55)</f>
        <v>0.30643399732663906</v>
      </c>
      <c r="P55">
        <f>1/M55/(1/$K55+1/$L55+1/$M55)</f>
        <v>0.33099142568382617</v>
      </c>
      <c r="Q55">
        <v>180.99</v>
      </c>
      <c r="R55">
        <v>276.98</v>
      </c>
      <c r="S55" s="8">
        <v>0.4</v>
      </c>
      <c r="T55" s="8">
        <v>0.28000000000000003</v>
      </c>
      <c r="U55" s="8">
        <v>0.32</v>
      </c>
      <c r="V55" s="11">
        <f>IF($J55="H",1,0)</f>
        <v>0</v>
      </c>
      <c r="W55" s="11">
        <f>IF($J55="D",1,0)</f>
        <v>1</v>
      </c>
      <c r="X55" s="11">
        <f>IF($J55="A",1,0)</f>
        <v>0</v>
      </c>
      <c r="Y55" s="12">
        <f>(S55-V55)^2+(T55-W55)^2+(U55-X55)^2</f>
        <v>0.78080000000000005</v>
      </c>
      <c r="Z55" s="13">
        <f>(N55-V55)^2+(O55-W55)^2+(P55-X55)^2</f>
        <v>0.72204944781965652</v>
      </c>
      <c r="AA55" s="13">
        <f>(S55*(1-S55))^2+(T55*(1-T55))^2+(U55*(1-U55))^2</f>
        <v>0.14559232</v>
      </c>
      <c r="AB55" s="12"/>
    </row>
    <row r="56" spans="1:28" x14ac:dyDescent="0.25">
      <c r="A56" t="s">
        <v>63</v>
      </c>
      <c r="B56" s="1" t="s">
        <v>13</v>
      </c>
      <c r="C56" s="1" t="s">
        <v>3</v>
      </c>
      <c r="D56">
        <v>0</v>
      </c>
      <c r="E56" s="5">
        <v>12</v>
      </c>
      <c r="F56" s="5">
        <v>21</v>
      </c>
      <c r="G56" s="5">
        <v>2019</v>
      </c>
      <c r="H56">
        <v>0</v>
      </c>
      <c r="I56">
        <v>1</v>
      </c>
      <c r="J56" t="s">
        <v>32</v>
      </c>
      <c r="K56">
        <v>2.2000000000000002</v>
      </c>
      <c r="L56">
        <v>3.25</v>
      </c>
      <c r="M56">
        <v>3.5</v>
      </c>
      <c r="N56">
        <f>1/K56/(1/$K56+1/$L56+1/$M56)</f>
        <v>0.43374642516682549</v>
      </c>
      <c r="O56">
        <f>1/L56/(1/$K56+1/$L56+1/$M56)</f>
        <v>0.29361296472831266</v>
      </c>
      <c r="P56">
        <f>1/M56/(1/$K56+1/$L56+1/$M56)</f>
        <v>0.27264061010486174</v>
      </c>
      <c r="Q56">
        <v>180.99</v>
      </c>
      <c r="R56">
        <v>62.33</v>
      </c>
      <c r="S56" s="8">
        <v>0.46</v>
      </c>
      <c r="T56" s="8">
        <v>0.27</v>
      </c>
      <c r="U56" s="8">
        <v>0.27</v>
      </c>
      <c r="V56" s="11">
        <f>IF($J56="H",1,0)</f>
        <v>0</v>
      </c>
      <c r="W56" s="11">
        <f>IF($J56="D",1,0)</f>
        <v>0</v>
      </c>
      <c r="X56" s="11">
        <f>IF($J56="A",1,0)</f>
        <v>1</v>
      </c>
      <c r="Y56" s="12">
        <f>(S56-V56)^2+(T56-W56)^2+(U56-X56)^2</f>
        <v>0.8173999999999999</v>
      </c>
      <c r="Z56" s="13">
        <f>(N56-V56)^2+(O56-W56)^2+(P56-X56)^2</f>
        <v>0.80339621647017767</v>
      </c>
      <c r="AA56" s="13">
        <f>(S56*(1-S56))^2+(T56*(1-T56))^2+(U56*(1-U56))^2</f>
        <v>0.13939938000000002</v>
      </c>
      <c r="AB56" s="12"/>
    </row>
    <row r="57" spans="1:28" x14ac:dyDescent="0.25">
      <c r="A57" s="6" t="s">
        <v>67</v>
      </c>
      <c r="B57" s="1" t="s">
        <v>13</v>
      </c>
      <c r="C57" s="1" t="s">
        <v>2</v>
      </c>
      <c r="D57">
        <v>0</v>
      </c>
      <c r="E57" s="5">
        <v>12</v>
      </c>
      <c r="F57" s="5">
        <v>28</v>
      </c>
      <c r="G57" s="5">
        <v>2019</v>
      </c>
      <c r="H57">
        <v>2</v>
      </c>
      <c r="I57">
        <v>0</v>
      </c>
      <c r="J57" t="s">
        <v>31</v>
      </c>
      <c r="K57">
        <v>1.75</v>
      </c>
      <c r="L57">
        <v>3.9</v>
      </c>
      <c r="M57">
        <v>4.33</v>
      </c>
      <c r="N57">
        <f>1/K57/(1/$K57+1/$L57+1/$M57)</f>
        <v>0.539701816903434</v>
      </c>
      <c r="O57">
        <f>1/L57/(1/$K57+1/$L57+1/$M57)</f>
        <v>0.24217389220025889</v>
      </c>
      <c r="P57">
        <f>1/M57/(1/$K57+1/$L57+1/$M57)</f>
        <v>0.21812429089630705</v>
      </c>
      <c r="Q57">
        <v>180.99</v>
      </c>
      <c r="R57">
        <v>281.7</v>
      </c>
      <c r="S57" s="8">
        <v>0.47</v>
      </c>
      <c r="T57" s="8">
        <v>0.26</v>
      </c>
      <c r="U57" s="8">
        <v>0.27</v>
      </c>
      <c r="V57" s="11">
        <f>IF($J57="H",1,0)</f>
        <v>1</v>
      </c>
      <c r="W57" s="11">
        <f>IF($J57="D",1,0)</f>
        <v>0</v>
      </c>
      <c r="X57" s="11">
        <f>IF($J57="A",1,0)</f>
        <v>0</v>
      </c>
      <c r="Y57" s="12">
        <f>(S57-V57)^2+(T57-W57)^2+(U57-X57)^2</f>
        <v>0.42140000000000005</v>
      </c>
      <c r="Z57" s="13">
        <f>(N57-V57)^2+(O57-W57)^2+(P57-X57)^2</f>
        <v>0.31810081770443921</v>
      </c>
      <c r="AA57" s="13">
        <f>(S57*(1-S57))^2+(T57*(1-T57))^2+(U57*(1-U57))^2</f>
        <v>0.13791697999999999</v>
      </c>
      <c r="AB57" s="12"/>
    </row>
    <row r="58" spans="1:28" x14ac:dyDescent="0.25">
      <c r="A58" s="10">
        <v>43831</v>
      </c>
      <c r="B58" s="1" t="s">
        <v>4</v>
      </c>
      <c r="C58" s="1" t="s">
        <v>11</v>
      </c>
      <c r="D58">
        <v>0</v>
      </c>
      <c r="E58" s="5">
        <v>1</v>
      </c>
      <c r="F58" s="5">
        <v>1</v>
      </c>
      <c r="G58" s="5">
        <v>2020</v>
      </c>
      <c r="H58">
        <v>1</v>
      </c>
      <c r="I58">
        <v>2</v>
      </c>
      <c r="J58" t="s">
        <v>32</v>
      </c>
      <c r="K58">
        <v>1.75</v>
      </c>
      <c r="L58">
        <v>3.8</v>
      </c>
      <c r="M58">
        <v>4.33</v>
      </c>
      <c r="N58">
        <f>1/K58/(1/$K58+1/$L58+1/$M58)</f>
        <v>0.53628407998305161</v>
      </c>
      <c r="O58">
        <f>1/L58/(1/$K58+1/$L58+1/$M58)</f>
        <v>0.24697293157114222</v>
      </c>
      <c r="P58">
        <f>1/M58/(1/$K58+1/$L58+1/$M58)</f>
        <v>0.21674298844580611</v>
      </c>
      <c r="Q58">
        <v>180.68</v>
      </c>
      <c r="R58">
        <v>140.4</v>
      </c>
      <c r="S58" s="8">
        <v>0.5</v>
      </c>
      <c r="T58" s="8">
        <v>0.25</v>
      </c>
      <c r="U58" s="8">
        <v>0.25</v>
      </c>
      <c r="V58" s="11">
        <f>IF($J58="H",1,0)</f>
        <v>0</v>
      </c>
      <c r="W58" s="11">
        <f>IF($J58="D",1,0)</f>
        <v>0</v>
      </c>
      <c r="X58" s="11">
        <f>IF($J58="A",1,0)</f>
        <v>1</v>
      </c>
      <c r="Y58" s="12">
        <f>(S58-V58)^2+(T58-W58)^2+(U58-X58)^2</f>
        <v>0.875</v>
      </c>
      <c r="Z58" s="13">
        <f>(N58-V58)^2+(O58-W58)^2+(P58-X58)^2</f>
        <v>0.96208778952091878</v>
      </c>
      <c r="AA58" s="13">
        <f>(S58*(1-S58))^2+(T58*(1-T58))^2+(U58*(1-U58))^2</f>
        <v>0.1328125</v>
      </c>
      <c r="AB58" s="12"/>
    </row>
    <row r="59" spans="1:28" x14ac:dyDescent="0.25">
      <c r="A59" s="6" t="s">
        <v>70</v>
      </c>
      <c r="B59" s="1" t="s">
        <v>4</v>
      </c>
      <c r="C59" s="1" t="s">
        <v>8</v>
      </c>
      <c r="D59">
        <v>0</v>
      </c>
      <c r="E59" s="5">
        <v>1</v>
      </c>
      <c r="F59" s="5">
        <v>19</v>
      </c>
      <c r="G59" s="5">
        <v>2020</v>
      </c>
      <c r="H59">
        <v>2</v>
      </c>
      <c r="I59">
        <v>1</v>
      </c>
      <c r="J59" t="s">
        <v>31</v>
      </c>
      <c r="K59">
        <v>4.33</v>
      </c>
      <c r="L59">
        <v>3.75</v>
      </c>
      <c r="M59">
        <v>1.83</v>
      </c>
      <c r="N59">
        <f>1/K59/(1/$K59+1/$L59+1/$M59)</f>
        <v>0.22120042934640713</v>
      </c>
      <c r="O59">
        <f>1/L59/(1/$K59+1/$L59+1/$M59)</f>
        <v>0.25541276241865141</v>
      </c>
      <c r="P59">
        <f>1/M59/(1/$K59+1/$L59+1/$M59)</f>
        <v>0.52338680823494144</v>
      </c>
      <c r="Q59">
        <v>180.68</v>
      </c>
      <c r="R59">
        <v>343.13</v>
      </c>
      <c r="S59" s="8">
        <v>0.28999999999999998</v>
      </c>
      <c r="T59" s="8">
        <v>0.26</v>
      </c>
      <c r="U59" s="8">
        <v>0.45</v>
      </c>
      <c r="V59" s="11">
        <f>IF($J59="H",1,0)</f>
        <v>1</v>
      </c>
      <c r="W59" s="11">
        <f>IF($J59="D",1,0)</f>
        <v>0</v>
      </c>
      <c r="X59" s="11">
        <f>IF($J59="A",1,0)</f>
        <v>0</v>
      </c>
      <c r="Y59" s="12">
        <f>(S59-V59)^2+(T59-W59)^2+(U59-X59)^2</f>
        <v>0.7742</v>
      </c>
      <c r="Z59" s="13">
        <f>(N59-V59)^2+(O59-W59)^2+(P59-X59)^2</f>
        <v>0.94569820149090633</v>
      </c>
      <c r="AA59" s="13">
        <f>(S59*(1-S59))^2+(T59*(1-T59))^2+(U59*(1-U59))^2</f>
        <v>0.14066882</v>
      </c>
      <c r="AB59" s="12"/>
    </row>
    <row r="60" spans="1:28" x14ac:dyDescent="0.25">
      <c r="A60" s="10">
        <v>43863</v>
      </c>
      <c r="B60" s="1" t="s">
        <v>4</v>
      </c>
      <c r="C60" s="1" t="s">
        <v>19</v>
      </c>
      <c r="D60">
        <v>0</v>
      </c>
      <c r="E60" s="5">
        <v>2</v>
      </c>
      <c r="F60" s="5">
        <v>2</v>
      </c>
      <c r="G60" s="5">
        <v>2020</v>
      </c>
      <c r="H60">
        <v>0</v>
      </c>
      <c r="I60">
        <v>0</v>
      </c>
      <c r="J60" t="s">
        <v>33</v>
      </c>
      <c r="K60">
        <v>3.6</v>
      </c>
      <c r="L60">
        <v>3.6</v>
      </c>
      <c r="M60">
        <v>2</v>
      </c>
      <c r="N60">
        <f>1/K60/(1/$K60+1/$L60+1/$M60)</f>
        <v>0.26315789473684209</v>
      </c>
      <c r="O60">
        <f>1/L60/(1/$K60+1/$L60+1/$M60)</f>
        <v>0.26315789473684209</v>
      </c>
      <c r="P60">
        <f>1/M60/(1/$K60+1/$L60+1/$M60)</f>
        <v>0.47368421052631576</v>
      </c>
      <c r="Q60">
        <v>180.68</v>
      </c>
      <c r="R60">
        <v>570.38</v>
      </c>
      <c r="S60" s="8">
        <v>0.37</v>
      </c>
      <c r="T60" s="8">
        <v>0.27</v>
      </c>
      <c r="U60" s="8">
        <v>0.36</v>
      </c>
      <c r="V60" s="11">
        <f>IF($J60="H",1,0)</f>
        <v>0</v>
      </c>
      <c r="W60" s="11">
        <f>IF($J60="D",1,0)</f>
        <v>1</v>
      </c>
      <c r="X60" s="11">
        <f>IF($J60="A",1,0)</f>
        <v>0</v>
      </c>
      <c r="Y60" s="12">
        <f>(S60-V60)^2+(T60-W60)^2+(U60-X60)^2</f>
        <v>0.79939999999999989</v>
      </c>
      <c r="Z60" s="13">
        <f>(N60-V60)^2+(O60-W60)^2+(P60-X60)^2</f>
        <v>0.8365650969529087</v>
      </c>
      <c r="AA60" s="13">
        <f>(S60*(1-S60))^2+(T60*(1-T60))^2+(U60*(1-U60))^2</f>
        <v>0.14626818</v>
      </c>
      <c r="AB60" s="12"/>
    </row>
    <row r="61" spans="1:28" x14ac:dyDescent="0.25">
      <c r="A61" s="6" t="s">
        <v>80</v>
      </c>
      <c r="B61" s="1" t="s">
        <v>4</v>
      </c>
      <c r="C61" s="1" t="s">
        <v>2</v>
      </c>
      <c r="D61">
        <v>0</v>
      </c>
      <c r="E61" s="5">
        <v>2</v>
      </c>
      <c r="F61" s="5">
        <v>22</v>
      </c>
      <c r="G61" s="5">
        <v>2020</v>
      </c>
      <c r="H61">
        <v>3</v>
      </c>
      <c r="I61">
        <v>0</v>
      </c>
      <c r="J61" t="s">
        <v>31</v>
      </c>
      <c r="K61">
        <v>2.1</v>
      </c>
      <c r="L61">
        <v>3.3</v>
      </c>
      <c r="M61">
        <v>3.7</v>
      </c>
      <c r="N61">
        <f>1/K61/(1/$K61+1/$L61+1/$M61)</f>
        <v>0.45373467112597549</v>
      </c>
      <c r="O61">
        <f>1/L61/(1/$K61+1/$L61+1/$M61)</f>
        <v>0.28874024526198444</v>
      </c>
      <c r="P61">
        <f>1/M61/(1/$K61+1/$L61+1/$M61)</f>
        <v>0.25752508361204013</v>
      </c>
      <c r="Q61">
        <v>180.68</v>
      </c>
      <c r="R61">
        <v>281.7</v>
      </c>
      <c r="S61" s="8">
        <v>0.46</v>
      </c>
      <c r="T61" s="8">
        <v>0.26</v>
      </c>
      <c r="U61" s="8">
        <v>0.28000000000000003</v>
      </c>
      <c r="V61" s="11">
        <f>IF($J61="H",1,0)</f>
        <v>1</v>
      </c>
      <c r="W61" s="11">
        <f>IF($J61="D",1,0)</f>
        <v>0</v>
      </c>
      <c r="X61" s="11">
        <f>IF($J61="A",1,0)</f>
        <v>0</v>
      </c>
      <c r="Y61" s="12">
        <f>(S61-V61)^2+(T61-W61)^2+(U61-X61)^2</f>
        <v>0.43760000000000004</v>
      </c>
      <c r="Z61" s="13">
        <f>(N61-V61)^2+(O61-W61)^2+(P61-X61)^2</f>
        <v>0.44809590745318528</v>
      </c>
      <c r="AA61" s="13">
        <f>(S61*(1-S61))^2+(T61*(1-T61))^2+(U61*(1-U61))^2</f>
        <v>0.13936288000000002</v>
      </c>
      <c r="AB61" s="12"/>
    </row>
    <row r="62" spans="1:28" x14ac:dyDescent="0.25">
      <c r="A62" s="10">
        <v>44015</v>
      </c>
      <c r="B62" s="1" t="s">
        <v>4</v>
      </c>
      <c r="C62" s="1" t="s">
        <v>10</v>
      </c>
      <c r="D62">
        <v>0</v>
      </c>
      <c r="E62" s="5">
        <v>3</v>
      </c>
      <c r="F62" s="5">
        <v>7</v>
      </c>
      <c r="G62" s="5">
        <v>2020</v>
      </c>
      <c r="H62">
        <v>1</v>
      </c>
      <c r="I62">
        <v>1</v>
      </c>
      <c r="J62" t="s">
        <v>33</v>
      </c>
      <c r="K62">
        <v>2.7</v>
      </c>
      <c r="L62">
        <v>3.3</v>
      </c>
      <c r="M62">
        <v>2.62</v>
      </c>
      <c r="N62">
        <f>1/K62/(1/$K62+1/$L62+1/$M62)</f>
        <v>0.35103532277710109</v>
      </c>
      <c r="O62">
        <f>1/L62/(1/$K62+1/$L62+1/$M62)</f>
        <v>0.28721071863580999</v>
      </c>
      <c r="P62">
        <f>1/M62/(1/$K62+1/$L62+1/$M62)</f>
        <v>0.36175395858708886</v>
      </c>
      <c r="Q62">
        <v>180.68</v>
      </c>
      <c r="R62">
        <v>881.55</v>
      </c>
      <c r="S62" s="8">
        <v>0.28999999999999998</v>
      </c>
      <c r="T62" s="8">
        <v>0.25</v>
      </c>
      <c r="U62" s="8">
        <v>0.45</v>
      </c>
      <c r="V62" s="11">
        <f>IF($J62="H",1,0)</f>
        <v>0</v>
      </c>
      <c r="W62" s="11">
        <f>IF($J62="D",1,0)</f>
        <v>1</v>
      </c>
      <c r="X62" s="11">
        <f>IF($J62="A",1,0)</f>
        <v>0</v>
      </c>
      <c r="Y62" s="12">
        <f>(S62-V62)^2+(T62-W62)^2+(U62-X62)^2</f>
        <v>0.84909999999999997</v>
      </c>
      <c r="Z62" s="13">
        <f>(N62-V62)^2+(O62-W62)^2+(P62-X62)^2</f>
        <v>0.76216028401833125</v>
      </c>
      <c r="AA62" s="13">
        <f>(S62*(1-S62))^2+(T62*(1-T62))^2+(U62*(1-U62))^2</f>
        <v>0.13880731000000002</v>
      </c>
      <c r="AB62" s="12"/>
    </row>
    <row r="63" spans="1:28" x14ac:dyDescent="0.25">
      <c r="A63" s="4">
        <v>43746</v>
      </c>
      <c r="B63" s="1" t="s">
        <v>4</v>
      </c>
      <c r="C63" s="1" t="s">
        <v>5</v>
      </c>
      <c r="D63">
        <v>0</v>
      </c>
      <c r="E63" s="5">
        <v>8</v>
      </c>
      <c r="F63" s="5">
        <v>10</v>
      </c>
      <c r="G63" s="5">
        <v>2019</v>
      </c>
      <c r="H63">
        <v>3</v>
      </c>
      <c r="I63">
        <v>0</v>
      </c>
      <c r="J63" t="s">
        <v>31</v>
      </c>
      <c r="K63">
        <v>2.62</v>
      </c>
      <c r="L63">
        <v>3.2</v>
      </c>
      <c r="M63">
        <v>2.75</v>
      </c>
      <c r="N63">
        <f>1/K63/(1/$K63+1/$L63+1/$M63)</f>
        <v>0.36081840173848861</v>
      </c>
      <c r="O63">
        <f>1/L63/(1/$K63+1/$L63+1/$M63)</f>
        <v>0.29542006642338758</v>
      </c>
      <c r="P63">
        <f>1/M63/(1/$K63+1/$L63+1/$M63)</f>
        <v>0.34376153183812375</v>
      </c>
      <c r="Q63">
        <v>180.68</v>
      </c>
      <c r="R63">
        <v>209.7</v>
      </c>
      <c r="S63" s="9">
        <v>0.45</v>
      </c>
      <c r="T63" s="9">
        <v>0.3</v>
      </c>
      <c r="U63" s="9">
        <v>0.26</v>
      </c>
      <c r="V63" s="11">
        <f>IF($J63="H",1,0)</f>
        <v>1</v>
      </c>
      <c r="W63" s="11">
        <f>IF($J63="D",1,0)</f>
        <v>0</v>
      </c>
      <c r="X63" s="11">
        <f>IF($J63="A",1,0)</f>
        <v>0</v>
      </c>
      <c r="Y63" s="12">
        <f>(S63-V63)^2+(T63-W63)^2+(U63-X63)^2</f>
        <v>0.46010000000000006</v>
      </c>
      <c r="Z63" s="13">
        <f>(N63-V63)^2+(O63-W63)^2+(P63-X63)^2</f>
        <v>0.61399812197343229</v>
      </c>
      <c r="AA63" s="13">
        <f>(S63*(1-S63))^2+(T63*(1-T63))^2+(U63*(1-U63))^2</f>
        <v>0.14237401000000002</v>
      </c>
      <c r="AB63" s="12"/>
    </row>
    <row r="64" spans="1:28" x14ac:dyDescent="0.25">
      <c r="A64" s="6" t="s">
        <v>40</v>
      </c>
      <c r="B64" s="1" t="s">
        <v>4</v>
      </c>
      <c r="C64" s="1" t="s">
        <v>0</v>
      </c>
      <c r="D64">
        <v>0</v>
      </c>
      <c r="E64" s="5">
        <v>8</v>
      </c>
      <c r="F64" s="5">
        <v>31</v>
      </c>
      <c r="G64" s="5">
        <v>2019</v>
      </c>
      <c r="H64">
        <v>0</v>
      </c>
      <c r="I64">
        <v>3</v>
      </c>
      <c r="J64" t="s">
        <v>32</v>
      </c>
      <c r="K64">
        <v>9.5</v>
      </c>
      <c r="L64">
        <v>5.5</v>
      </c>
      <c r="M64">
        <v>1.3</v>
      </c>
      <c r="N64">
        <f>1/K64/(1/$K64+1/$L64+1/$M64)</f>
        <v>9.9651567944250882E-2</v>
      </c>
      <c r="O64">
        <f>1/L64/(1/$K64+1/$L64+1/$M64)</f>
        <v>0.1721254355400697</v>
      </c>
      <c r="P64">
        <f>1/M64/(1/$K64+1/$L64+1/$M64)</f>
        <v>0.72822299651567945</v>
      </c>
      <c r="Q64">
        <v>180.68</v>
      </c>
      <c r="R64">
        <v>959.18</v>
      </c>
      <c r="S64" s="9">
        <v>0.14000000000000001</v>
      </c>
      <c r="T64" s="9">
        <v>0.66</v>
      </c>
      <c r="U64" s="9">
        <v>0.19</v>
      </c>
      <c r="V64" s="11">
        <f>IF($J64="H",1,0)</f>
        <v>0</v>
      </c>
      <c r="W64" s="11">
        <f>IF($J64="D",1,0)</f>
        <v>0</v>
      </c>
      <c r="X64" s="11">
        <f>IF($J64="A",1,0)</f>
        <v>1</v>
      </c>
      <c r="Y64" s="12">
        <f>(S64-V64)^2+(T64-W64)^2+(U64-X64)^2</f>
        <v>1.1113000000000002</v>
      </c>
      <c r="Z64" s="13">
        <f>(N64-V64)^2+(O64-W64)^2+(P64-X64)^2</f>
        <v>0.11342034017652272</v>
      </c>
      <c r="AA64" s="13">
        <f>(S64*(1-S64))^2+(T64*(1-T64))^2+(U64*(1-U64))^2</f>
        <v>8.8536729999999994E-2</v>
      </c>
      <c r="AB64" s="12"/>
    </row>
    <row r="65" spans="1:28" x14ac:dyDescent="0.25">
      <c r="A65" t="s">
        <v>45</v>
      </c>
      <c r="B65" s="1" t="s">
        <v>4</v>
      </c>
      <c r="C65" s="1" t="s">
        <v>1</v>
      </c>
      <c r="D65">
        <v>0</v>
      </c>
      <c r="E65" s="5">
        <v>9</v>
      </c>
      <c r="F65" s="5">
        <v>21</v>
      </c>
      <c r="G65" s="5">
        <v>2019</v>
      </c>
      <c r="H65">
        <v>2</v>
      </c>
      <c r="I65">
        <v>0</v>
      </c>
      <c r="J65" t="s">
        <v>31</v>
      </c>
      <c r="K65">
        <v>2</v>
      </c>
      <c r="L65">
        <v>3.8</v>
      </c>
      <c r="M65">
        <v>3.5</v>
      </c>
      <c r="N65">
        <f>1/K65/(1/$K65+1/$L65+1/$M65)</f>
        <v>0.47670250896057359</v>
      </c>
      <c r="O65">
        <f>1/L65/(1/$K65+1/$L65+1/$M65)</f>
        <v>0.25089605734767029</v>
      </c>
      <c r="P65">
        <f>1/M65/(1/$K65+1/$L65+1/$M65)</f>
        <v>0.27240143369175629</v>
      </c>
      <c r="Q65">
        <v>180.68</v>
      </c>
      <c r="R65">
        <v>81.540000000000006</v>
      </c>
      <c r="S65" s="9">
        <v>0.49</v>
      </c>
      <c r="T65" s="9">
        <v>0.25</v>
      </c>
      <c r="U65" s="9">
        <v>0.26</v>
      </c>
      <c r="V65" s="11">
        <f>IF($J65="H",1,0)</f>
        <v>1</v>
      </c>
      <c r="W65" s="11">
        <f>IF($J65="D",1,0)</f>
        <v>0</v>
      </c>
      <c r="X65" s="11">
        <f>IF($J65="A",1,0)</f>
        <v>0</v>
      </c>
      <c r="Y65" s="12">
        <f>(S65-V65)^2+(T65-W65)^2+(U65-X65)^2</f>
        <v>0.39019999999999999</v>
      </c>
      <c r="Z65" s="13">
        <f>(N65-V65)^2+(O65-W65)^2+(P65-X65)^2</f>
        <v>0.41099163679808826</v>
      </c>
      <c r="AA65" s="13">
        <f>(S65*(1-S65))^2+(T65*(1-T65))^2+(U65*(1-U65))^2</f>
        <v>0.13462402000000001</v>
      </c>
      <c r="AB65" s="12"/>
    </row>
    <row r="66" spans="1:28" x14ac:dyDescent="0.25">
      <c r="A66" s="4">
        <v>43595</v>
      </c>
      <c r="B66" s="1" t="s">
        <v>4</v>
      </c>
      <c r="C66" s="1" t="s">
        <v>7</v>
      </c>
      <c r="D66">
        <v>0</v>
      </c>
      <c r="E66" s="5">
        <v>10</v>
      </c>
      <c r="F66" s="5">
        <v>5</v>
      </c>
      <c r="G66" s="5">
        <v>2019</v>
      </c>
      <c r="H66">
        <v>1</v>
      </c>
      <c r="I66">
        <v>0</v>
      </c>
      <c r="J66" t="s">
        <v>31</v>
      </c>
      <c r="K66">
        <v>2.87</v>
      </c>
      <c r="L66">
        <v>3.3</v>
      </c>
      <c r="M66">
        <v>2.5</v>
      </c>
      <c r="N66">
        <f>1/K66/(1/$K66+1/$L66+1/$M66)</f>
        <v>0.33137853470437018</v>
      </c>
      <c r="O66">
        <f>1/L66/(1/$K66+1/$L66+1/$M66)</f>
        <v>0.28819890745501286</v>
      </c>
      <c r="P66">
        <f>1/M66/(1/$K66+1/$L66+1/$M66)</f>
        <v>0.38042255784061701</v>
      </c>
      <c r="Q66">
        <v>180.68</v>
      </c>
      <c r="R66">
        <v>457.2</v>
      </c>
      <c r="S66" s="9">
        <v>0.38</v>
      </c>
      <c r="T66" s="9">
        <v>0.35</v>
      </c>
      <c r="U66" s="9">
        <v>0.27</v>
      </c>
      <c r="V66" s="11">
        <f>IF($J66="H",1,0)</f>
        <v>1</v>
      </c>
      <c r="W66" s="11">
        <f>IF($J66="D",1,0)</f>
        <v>0</v>
      </c>
      <c r="X66" s="11">
        <f>IF($J66="A",1,0)</f>
        <v>0</v>
      </c>
      <c r="Y66" s="12">
        <f>(S66-V66)^2+(T66-W66)^2+(U66-X66)^2</f>
        <v>0.57979999999999998</v>
      </c>
      <c r="Z66" s="13">
        <f>(N66-V66)^2+(O66-W66)^2+(P66-X66)^2</f>
        <v>0.67483459662633583</v>
      </c>
      <c r="AA66" s="13">
        <f>(S66*(1-S66))^2+(T66*(1-T66))^2+(U66*(1-U66))^2</f>
        <v>0.14611201999999998</v>
      </c>
      <c r="AB66" s="12"/>
    </row>
    <row r="67" spans="1:28" x14ac:dyDescent="0.25">
      <c r="A67" s="6" t="s">
        <v>54</v>
      </c>
      <c r="B67" s="1" t="s">
        <v>4</v>
      </c>
      <c r="C67" s="1" t="s">
        <v>17</v>
      </c>
      <c r="D67">
        <v>0</v>
      </c>
      <c r="E67" s="5">
        <v>10</v>
      </c>
      <c r="F67" s="5">
        <v>26</v>
      </c>
      <c r="G67" s="5">
        <v>2019</v>
      </c>
      <c r="H67">
        <v>2</v>
      </c>
      <c r="I67">
        <v>4</v>
      </c>
      <c r="J67" t="s">
        <v>32</v>
      </c>
      <c r="K67">
        <v>4.5</v>
      </c>
      <c r="L67">
        <v>4</v>
      </c>
      <c r="M67">
        <v>1.72</v>
      </c>
      <c r="N67">
        <f>1/K67/(1/$K67+1/$L67+1/$M67)</f>
        <v>0.21091354996934394</v>
      </c>
      <c r="O67">
        <f>1/L67/(1/$K67+1/$L67+1/$M67)</f>
        <v>0.23727774371551194</v>
      </c>
      <c r="P67">
        <f>1/M67/(1/$K67+1/$L67+1/$M67)</f>
        <v>0.55180870631514412</v>
      </c>
      <c r="Q67">
        <v>180.68</v>
      </c>
      <c r="R67">
        <v>697.5</v>
      </c>
      <c r="S67" s="9">
        <v>0.22</v>
      </c>
      <c r="T67" s="9">
        <v>0.54</v>
      </c>
      <c r="U67" s="9">
        <v>0.23</v>
      </c>
      <c r="V67" s="11">
        <f>IF($J67="H",1,0)</f>
        <v>0</v>
      </c>
      <c r="W67" s="11">
        <f>IF($J67="D",1,0)</f>
        <v>0</v>
      </c>
      <c r="X67" s="11">
        <f>IF($J67="A",1,0)</f>
        <v>1</v>
      </c>
      <c r="Y67" s="12">
        <f>(S67-V67)^2+(T67-W67)^2+(U67-X67)^2</f>
        <v>0.93290000000000006</v>
      </c>
      <c r="Z67" s="13">
        <f>(N67-V67)^2+(O67-W67)^2+(P67-X67)^2</f>
        <v>0.30166068895829984</v>
      </c>
      <c r="AA67" s="13">
        <f>(S67*(1-S67))^2+(T67*(1-T67))^2+(U67*(1-U67))^2</f>
        <v>0.12251353000000001</v>
      </c>
      <c r="AB67" s="12"/>
    </row>
    <row r="68" spans="1:28" x14ac:dyDescent="0.25">
      <c r="A68" s="4">
        <v>43719</v>
      </c>
      <c r="B68" s="1" t="s">
        <v>4</v>
      </c>
      <c r="C68" s="1" t="s">
        <v>14</v>
      </c>
      <c r="D68">
        <v>0</v>
      </c>
      <c r="E68" s="5">
        <v>11</v>
      </c>
      <c r="F68" s="5">
        <v>9</v>
      </c>
      <c r="G68" s="5">
        <v>2019</v>
      </c>
      <c r="H68">
        <v>3</v>
      </c>
      <c r="I68">
        <v>0</v>
      </c>
      <c r="J68" t="s">
        <v>31</v>
      </c>
      <c r="K68">
        <v>2.25</v>
      </c>
      <c r="L68">
        <v>3.5</v>
      </c>
      <c r="M68">
        <v>3.1</v>
      </c>
      <c r="N68">
        <f>1/K68/(1/$K68+1/$L68+1/$M68)</f>
        <v>0.42217898832684825</v>
      </c>
      <c r="O68">
        <f>1/L68/(1/$K68+1/$L68+1/$M68)</f>
        <v>0.27140077821011671</v>
      </c>
      <c r="P68">
        <f>1/M68/(1/$K68+1/$L68+1/$M68)</f>
        <v>0.30642023346303499</v>
      </c>
      <c r="Q68">
        <v>180.68</v>
      </c>
      <c r="R68">
        <v>299.02999999999997</v>
      </c>
      <c r="S68" s="9">
        <v>0.46</v>
      </c>
      <c r="T68" s="9">
        <v>0.3</v>
      </c>
      <c r="U68" s="9">
        <v>0.25</v>
      </c>
      <c r="V68" s="11">
        <f>IF($J68="H",1,0)</f>
        <v>1</v>
      </c>
      <c r="W68" s="11">
        <f>IF($J68="D",1,0)</f>
        <v>0</v>
      </c>
      <c r="X68" s="11">
        <f>IF($J68="A",1,0)</f>
        <v>0</v>
      </c>
      <c r="Y68" s="12">
        <f>(S68-V68)^2+(T68-W68)^2+(U68-X68)^2</f>
        <v>0.44410000000000005</v>
      </c>
      <c r="Z68" s="13">
        <f>(N68-V68)^2+(O68-W68)^2+(P68-X68)^2</f>
        <v>0.50142886341958237</v>
      </c>
      <c r="AA68" s="13">
        <f>(S68*(1-S68))^2+(T68*(1-T68))^2+(U68*(1-U68))^2</f>
        <v>0.14095881000000002</v>
      </c>
      <c r="AB68" s="12"/>
    </row>
    <row r="69" spans="1:28" x14ac:dyDescent="0.25">
      <c r="A69" s="6" t="s">
        <v>59</v>
      </c>
      <c r="B69" s="1" t="s">
        <v>4</v>
      </c>
      <c r="C69" s="1" t="s">
        <v>6</v>
      </c>
      <c r="D69">
        <v>0</v>
      </c>
      <c r="E69" s="5">
        <v>11</v>
      </c>
      <c r="F69" s="5">
        <v>30</v>
      </c>
      <c r="G69" s="5">
        <v>2019</v>
      </c>
      <c r="H69">
        <v>0</v>
      </c>
      <c r="I69">
        <v>2</v>
      </c>
      <c r="J69" t="s">
        <v>32</v>
      </c>
      <c r="K69">
        <v>2.25</v>
      </c>
      <c r="L69">
        <v>3.25</v>
      </c>
      <c r="M69">
        <v>3.3</v>
      </c>
      <c r="N69">
        <f>1/K69/(1/$K69+1/$L69+1/$M69)</f>
        <v>0.42120765832106039</v>
      </c>
      <c r="O69">
        <f>1/L69/(1/$K69+1/$L69+1/$M69)</f>
        <v>0.29160530191458028</v>
      </c>
      <c r="P69">
        <f>1/M69/(1/$K69+1/$L69+1/$M69)</f>
        <v>0.28718703976435939</v>
      </c>
      <c r="Q69">
        <v>180.68</v>
      </c>
      <c r="R69">
        <v>207.5</v>
      </c>
      <c r="S69" s="9">
        <v>0.46</v>
      </c>
      <c r="T69" s="9">
        <v>0.27</v>
      </c>
      <c r="U69" s="9">
        <v>0.26</v>
      </c>
      <c r="V69" s="11">
        <f>IF($J69="H",1,0)</f>
        <v>0</v>
      </c>
      <c r="W69" s="11">
        <f>IF($J69="D",1,0)</f>
        <v>0</v>
      </c>
      <c r="X69" s="11">
        <f>IF($J69="A",1,0)</f>
        <v>1</v>
      </c>
      <c r="Y69" s="12">
        <f>(S69-V69)^2+(T69-W69)^2+(U69-X69)^2</f>
        <v>0.83210000000000006</v>
      </c>
      <c r="Z69" s="13">
        <f>(N69-V69)^2+(O69-W69)^2+(P69-X69)^2</f>
        <v>0.77055185981290153</v>
      </c>
      <c r="AA69" s="13">
        <f>(S69*(1-S69))^2+(T69*(1-T69))^2+(U69*(1-U69))^2</f>
        <v>0.13756873000000003</v>
      </c>
      <c r="AB69" s="12"/>
    </row>
    <row r="70" spans="1:28" x14ac:dyDescent="0.25">
      <c r="A70" s="4">
        <v>43536</v>
      </c>
      <c r="B70" s="1" t="s">
        <v>4</v>
      </c>
      <c r="C70" s="1" t="s">
        <v>15</v>
      </c>
      <c r="D70">
        <v>0</v>
      </c>
      <c r="E70" s="5">
        <v>12</v>
      </c>
      <c r="F70" s="5">
        <v>3</v>
      </c>
      <c r="G70" s="5">
        <v>2019</v>
      </c>
      <c r="H70">
        <v>1</v>
      </c>
      <c r="I70">
        <v>4</v>
      </c>
      <c r="J70" t="s">
        <v>32</v>
      </c>
      <c r="K70">
        <v>11</v>
      </c>
      <c r="L70">
        <v>7</v>
      </c>
      <c r="M70">
        <v>1.22</v>
      </c>
      <c r="N70">
        <f>1/K70/(1/$K70+1/$L70+1/$M70)</f>
        <v>8.629749393694422E-2</v>
      </c>
      <c r="O70">
        <f>1/L70/(1/$K70+1/$L70+1/$M70)</f>
        <v>0.13561034761519805</v>
      </c>
      <c r="P70">
        <f>1/M70/(1/$K70+1/$L70+1/$M70)</f>
        <v>0.77809215844785762</v>
      </c>
      <c r="Q70">
        <v>180.68</v>
      </c>
      <c r="R70">
        <v>1140</v>
      </c>
      <c r="S70" s="8">
        <v>0.11</v>
      </c>
      <c r="T70" s="8">
        <v>0.16</v>
      </c>
      <c r="U70" s="8">
        <v>0.74</v>
      </c>
      <c r="V70" s="11">
        <f>IF($J70="H",1,0)</f>
        <v>0</v>
      </c>
      <c r="W70" s="11">
        <f>IF($J70="D",1,0)</f>
        <v>0</v>
      </c>
      <c r="X70" s="11">
        <f>IF($J70="A",1,0)</f>
        <v>1</v>
      </c>
      <c r="Y70" s="12">
        <f>(S70-V70)^2+(T70-W70)^2+(U70-X70)^2</f>
        <v>0.1053</v>
      </c>
      <c r="Z70" s="13">
        <f>(N70-V70)^2+(O70-W70)^2+(P70-X70)^2</f>
        <v>7.5080513982442504E-2</v>
      </c>
      <c r="AA70" s="13">
        <f>(S70*(1-S70))^2+(T70*(1-T70))^2+(U70*(1-U70))^2</f>
        <v>6.4665529999999999E-2</v>
      </c>
      <c r="AB70" s="12"/>
    </row>
    <row r="71" spans="1:28" x14ac:dyDescent="0.25">
      <c r="A71" t="s">
        <v>60</v>
      </c>
      <c r="B71" s="1" t="s">
        <v>4</v>
      </c>
      <c r="C71" s="1" t="s">
        <v>18</v>
      </c>
      <c r="D71">
        <v>0</v>
      </c>
      <c r="E71" s="5">
        <v>12</v>
      </c>
      <c r="F71" s="5">
        <v>14</v>
      </c>
      <c r="G71" s="5">
        <v>2019</v>
      </c>
      <c r="H71">
        <v>1</v>
      </c>
      <c r="I71">
        <v>0</v>
      </c>
      <c r="J71" t="s">
        <v>31</v>
      </c>
      <c r="K71">
        <v>1.95</v>
      </c>
      <c r="L71">
        <v>3.4</v>
      </c>
      <c r="M71">
        <v>4</v>
      </c>
      <c r="N71">
        <f>1/K71/(1/$K71+1/$L71+1/$M71)</f>
        <v>0.48519443453442745</v>
      </c>
      <c r="O71">
        <f>1/L71/(1/$K71+1/$L71+1/$M71)</f>
        <v>0.27827327863003926</v>
      </c>
      <c r="P71">
        <f>1/M71/(1/$K71+1/$L71+1/$M71)</f>
        <v>0.23653228683553335</v>
      </c>
      <c r="Q71">
        <v>180.68</v>
      </c>
      <c r="R71">
        <v>225.97</v>
      </c>
      <c r="S71" s="8">
        <v>0.52</v>
      </c>
      <c r="T71" s="8">
        <v>0.26</v>
      </c>
      <c r="U71" s="8">
        <v>0.23</v>
      </c>
      <c r="V71" s="11">
        <f>IF($J71="H",1,0)</f>
        <v>1</v>
      </c>
      <c r="W71" s="11">
        <f>IF($J71="D",1,0)</f>
        <v>0</v>
      </c>
      <c r="X71" s="11">
        <f>IF($J71="A",1,0)</f>
        <v>0</v>
      </c>
      <c r="Y71" s="12">
        <f>(S71-V71)^2+(T71-W71)^2+(U71-X71)^2</f>
        <v>0.35089999999999999</v>
      </c>
      <c r="Z71" s="13">
        <f>(N71-V71)^2+(O71-W71)^2+(P71-X71)^2</f>
        <v>0.39840831054948639</v>
      </c>
      <c r="AA71" s="13">
        <f>(S71*(1-S71))^2+(T71*(1-T71))^2+(U71*(1-U71))^2</f>
        <v>0.13068233000000001</v>
      </c>
      <c r="AB71" s="12"/>
    </row>
    <row r="72" spans="1:28" x14ac:dyDescent="0.25">
      <c r="A72" s="6" t="s">
        <v>67</v>
      </c>
      <c r="B72" s="1" t="s">
        <v>4</v>
      </c>
      <c r="C72" s="1" t="s">
        <v>16</v>
      </c>
      <c r="D72">
        <v>0</v>
      </c>
      <c r="E72" s="5">
        <v>12</v>
      </c>
      <c r="F72" s="5">
        <v>28</v>
      </c>
      <c r="G72" s="5">
        <v>2019</v>
      </c>
      <c r="H72">
        <v>0</v>
      </c>
      <c r="I72">
        <v>2</v>
      </c>
      <c r="J72" t="s">
        <v>32</v>
      </c>
      <c r="K72">
        <v>4.33</v>
      </c>
      <c r="L72">
        <v>3.75</v>
      </c>
      <c r="M72">
        <v>1.8</v>
      </c>
      <c r="N72">
        <f>1/K72/(1/$K72+1/$L72+1/$M72)</f>
        <v>0.21928755908581452</v>
      </c>
      <c r="O72">
        <f>1/L72/(1/$K72+1/$L72+1/$M72)</f>
        <v>0.25320403489108717</v>
      </c>
      <c r="P72">
        <f>1/M72/(1/$K72+1/$L72+1/$M72)</f>
        <v>0.52750840602309834</v>
      </c>
      <c r="Q72">
        <v>180.68</v>
      </c>
      <c r="R72">
        <v>644.63</v>
      </c>
      <c r="S72" s="8">
        <v>0.3</v>
      </c>
      <c r="T72" s="8">
        <v>0.27</v>
      </c>
      <c r="U72" s="8">
        <v>0.43</v>
      </c>
      <c r="V72" s="11">
        <f>IF($J72="H",1,0)</f>
        <v>0</v>
      </c>
      <c r="W72" s="11">
        <f>IF($J72="D",1,0)</f>
        <v>0</v>
      </c>
      <c r="X72" s="11">
        <f>IF($J72="A",1,0)</f>
        <v>1</v>
      </c>
      <c r="Y72" s="12">
        <f>(S72-V72)^2+(T72-W72)^2+(U72-X72)^2</f>
        <v>0.48780000000000007</v>
      </c>
      <c r="Z72" s="13">
        <f>(N72-V72)^2+(O72-W72)^2+(P72-X72)^2</f>
        <v>0.33544762323377475</v>
      </c>
      <c r="AA72" s="13">
        <f>(S72*(1-S72))^2+(T72*(1-T72))^2+(U72*(1-U72))^2</f>
        <v>0.14302242000000001</v>
      </c>
      <c r="AB72" s="12"/>
    </row>
    <row r="73" spans="1:28" x14ac:dyDescent="0.25">
      <c r="A73" s="10">
        <v>44136</v>
      </c>
      <c r="B73" s="1" t="s">
        <v>17</v>
      </c>
      <c r="C73" s="1" t="s">
        <v>4</v>
      </c>
      <c r="D73">
        <v>0</v>
      </c>
      <c r="E73" s="5">
        <v>1</v>
      </c>
      <c r="F73" s="5">
        <v>11</v>
      </c>
      <c r="G73" s="5">
        <v>2020</v>
      </c>
      <c r="H73">
        <v>3</v>
      </c>
      <c r="I73">
        <v>0</v>
      </c>
      <c r="J73" t="s">
        <v>31</v>
      </c>
      <c r="K73">
        <v>1.28</v>
      </c>
      <c r="L73">
        <v>5.5</v>
      </c>
      <c r="M73">
        <v>11</v>
      </c>
      <c r="N73">
        <f>1/K73/(1/$K73+1/$L73+1/$M73)</f>
        <v>0.74123989218328845</v>
      </c>
      <c r="O73">
        <f>1/L73/(1/$K73+1/$L73+1/$M73)</f>
        <v>0.1725067385444744</v>
      </c>
      <c r="P73">
        <f>1/M73/(1/$K73+1/$L73+1/$M73)</f>
        <v>8.6253369272237201E-2</v>
      </c>
      <c r="Q73">
        <v>697.5</v>
      </c>
      <c r="R73">
        <v>180.68</v>
      </c>
      <c r="S73" s="8">
        <v>0.71</v>
      </c>
      <c r="T73" s="8">
        <v>0.19</v>
      </c>
      <c r="U73" s="8">
        <v>0.11</v>
      </c>
      <c r="V73" s="11">
        <f>IF($J73="H",1,0)</f>
        <v>1</v>
      </c>
      <c r="W73" s="11">
        <f>IF($J73="D",1,0)</f>
        <v>0</v>
      </c>
      <c r="X73" s="11">
        <f>IF($J73="A",1,0)</f>
        <v>0</v>
      </c>
      <c r="Y73" s="12">
        <f>(S73-V73)^2+(T73-W73)^2+(U73-X73)^2</f>
        <v>0.13230000000000003</v>
      </c>
      <c r="Z73" s="13">
        <f>(N73-V73)^2+(O73-W73)^2+(P73-X73)^2</f>
        <v>0.10415501195138076</v>
      </c>
      <c r="AA73" s="13">
        <f>(S73*(1-S73))^2+(T73*(1-T73))^2+(U73*(1-U73))^2</f>
        <v>7.5664430000000019E-2</v>
      </c>
      <c r="AB73" s="12"/>
    </row>
    <row r="74" spans="1:28" x14ac:dyDescent="0.25">
      <c r="A74" s="6" t="s">
        <v>71</v>
      </c>
      <c r="B74" s="1" t="s">
        <v>17</v>
      </c>
      <c r="C74" s="1" t="s">
        <v>19</v>
      </c>
      <c r="D74">
        <v>0</v>
      </c>
      <c r="E74" s="5">
        <v>1</v>
      </c>
      <c r="F74" s="5">
        <v>21</v>
      </c>
      <c r="G74" s="5">
        <v>2020</v>
      </c>
      <c r="H74">
        <v>2</v>
      </c>
      <c r="I74">
        <v>2</v>
      </c>
      <c r="J74" t="s">
        <v>33</v>
      </c>
      <c r="K74">
        <v>1.72</v>
      </c>
      <c r="L74">
        <v>3.9</v>
      </c>
      <c r="M74">
        <v>4.5</v>
      </c>
      <c r="N74">
        <f>1/K74/(1/$K74+1/$L74+1/$M74)</f>
        <v>0.54847177948621784</v>
      </c>
      <c r="O74">
        <f>1/L74/(1/$K74+1/$L74+1/$M74)</f>
        <v>0.24189011813238326</v>
      </c>
      <c r="P74">
        <f>1/M74/(1/$K74+1/$L74+1/$M74)</f>
        <v>0.20963810238139879</v>
      </c>
      <c r="Q74">
        <v>697.5</v>
      </c>
      <c r="R74">
        <v>570.38</v>
      </c>
      <c r="S74" s="8">
        <v>0.65</v>
      </c>
      <c r="T74" s="8">
        <v>0.2</v>
      </c>
      <c r="U74" s="8">
        <v>0.15</v>
      </c>
      <c r="V74" s="11">
        <f>IF($J74="H",1,0)</f>
        <v>0</v>
      </c>
      <c r="W74" s="11">
        <f>IF($J74="D",1,0)</f>
        <v>1</v>
      </c>
      <c r="X74" s="11">
        <f>IF($J74="A",1,0)</f>
        <v>0</v>
      </c>
      <c r="Y74" s="12">
        <f>(S74-V74)^2+(T74-W74)^2+(U74-X74)^2</f>
        <v>1.0850000000000002</v>
      </c>
      <c r="Z74" s="13">
        <f>(N74-V74)^2+(O74-W74)^2+(P74-X74)^2</f>
        <v>0.91950001984818397</v>
      </c>
      <c r="AA74" s="13">
        <f>(S74*(1-S74))^2+(T74*(1-T74))^2+(U74*(1-U74))^2</f>
        <v>9.3612500000000001E-2</v>
      </c>
      <c r="AB74" s="12"/>
    </row>
    <row r="75" spans="1:28" x14ac:dyDescent="0.25">
      <c r="A75" s="6" t="s">
        <v>78</v>
      </c>
      <c r="B75" s="1" t="s">
        <v>17</v>
      </c>
      <c r="C75" s="1" t="s">
        <v>16</v>
      </c>
      <c r="D75">
        <v>0</v>
      </c>
      <c r="E75" s="5">
        <v>2</v>
      </c>
      <c r="F75" s="5">
        <v>17</v>
      </c>
      <c r="G75" s="5">
        <v>2020</v>
      </c>
      <c r="H75">
        <v>0</v>
      </c>
      <c r="I75">
        <v>2</v>
      </c>
      <c r="J75" t="s">
        <v>32</v>
      </c>
      <c r="K75">
        <v>1.85</v>
      </c>
      <c r="L75">
        <v>3.5</v>
      </c>
      <c r="M75">
        <v>4.5</v>
      </c>
      <c r="N75">
        <f>1/K75/(1/$K75+1/$L75+1/$M75)</f>
        <v>0.5155482815057284</v>
      </c>
      <c r="O75">
        <f>1/L75/(1/$K75+1/$L75+1/$M75)</f>
        <v>0.27250409165302786</v>
      </c>
      <c r="P75">
        <f>1/M75/(1/$K75+1/$L75+1/$M75)</f>
        <v>0.21194762684124391</v>
      </c>
      <c r="Q75">
        <v>697.5</v>
      </c>
      <c r="R75">
        <v>644.63</v>
      </c>
      <c r="S75" s="8">
        <v>0.54</v>
      </c>
      <c r="T75" s="8">
        <v>0.24</v>
      </c>
      <c r="U75" s="8">
        <v>0.23</v>
      </c>
      <c r="V75" s="11">
        <f>IF($J75="H",1,0)</f>
        <v>0</v>
      </c>
      <c r="W75" s="11">
        <f>IF($J75="D",1,0)</f>
        <v>0</v>
      </c>
      <c r="X75" s="11">
        <f>IF($J75="A",1,0)</f>
        <v>1</v>
      </c>
      <c r="Y75" s="12">
        <f>(S75-V75)^2+(T75-W75)^2+(U75-X75)^2</f>
        <v>0.94209999999999994</v>
      </c>
      <c r="Z75" s="13">
        <f>(N75-V75)^2+(O75-W75)^2+(P75-X75)^2</f>
        <v>0.96107505337229893</v>
      </c>
      <c r="AA75" s="13">
        <f>(S75*(1-S75))^2+(T75*(1-T75))^2+(U75*(1-U75))^2</f>
        <v>0.12633673000000001</v>
      </c>
      <c r="AB75" s="12"/>
    </row>
    <row r="76" spans="1:28" x14ac:dyDescent="0.25">
      <c r="A76" s="6" t="s">
        <v>80</v>
      </c>
      <c r="B76" s="1" t="s">
        <v>17</v>
      </c>
      <c r="C76" s="1" t="s">
        <v>10</v>
      </c>
      <c r="D76">
        <v>0</v>
      </c>
      <c r="E76" s="5">
        <v>2</v>
      </c>
      <c r="F76" s="5">
        <v>22</v>
      </c>
      <c r="G76" s="5">
        <v>2020</v>
      </c>
      <c r="H76">
        <v>2</v>
      </c>
      <c r="I76">
        <v>1</v>
      </c>
      <c r="J76" t="s">
        <v>31</v>
      </c>
      <c r="K76">
        <v>1.72</v>
      </c>
      <c r="L76">
        <v>4</v>
      </c>
      <c r="M76">
        <v>4.5</v>
      </c>
      <c r="N76">
        <f>1/K76/(1/$K76+1/$L76+1/$M76)</f>
        <v>0.55180870631514412</v>
      </c>
      <c r="O76">
        <f>1/L76/(1/$K76+1/$L76+1/$M76)</f>
        <v>0.23727774371551194</v>
      </c>
      <c r="P76">
        <f>1/M76/(1/$K76+1/$L76+1/$M76)</f>
        <v>0.21091354996934394</v>
      </c>
      <c r="Q76">
        <v>697.5</v>
      </c>
      <c r="R76">
        <v>881.55</v>
      </c>
      <c r="S76" s="8">
        <v>0.54</v>
      </c>
      <c r="T76" s="8">
        <v>0.23</v>
      </c>
      <c r="U76" s="8">
        <v>0.23</v>
      </c>
      <c r="V76" s="11">
        <f>IF($J76="H",1,0)</f>
        <v>1</v>
      </c>
      <c r="W76" s="11">
        <f>IF($J76="D",1,0)</f>
        <v>0</v>
      </c>
      <c r="X76" s="11">
        <f>IF($J76="A",1,0)</f>
        <v>0</v>
      </c>
      <c r="Y76" s="12">
        <f>(S76-V76)^2+(T76-W76)^2+(U76-X76)^2</f>
        <v>0.31739999999999996</v>
      </c>
      <c r="Z76" s="13">
        <f>(N76-V76)^2+(O76-W76)^2+(P76-X76)^2</f>
        <v>0.30166068895829984</v>
      </c>
      <c r="AA76" s="13">
        <f>(S76*(1-S76))^2+(T76*(1-T76))^2+(U76*(1-U76))^2</f>
        <v>0.12443138000000001</v>
      </c>
      <c r="AB76" s="12"/>
    </row>
    <row r="77" spans="1:28" x14ac:dyDescent="0.25">
      <c r="A77" s="10">
        <v>44046</v>
      </c>
      <c r="B77" s="1" t="s">
        <v>17</v>
      </c>
      <c r="C77" s="1" t="s">
        <v>7</v>
      </c>
      <c r="D77">
        <v>0</v>
      </c>
      <c r="E77" s="5">
        <v>3</v>
      </c>
      <c r="F77" s="5">
        <v>8</v>
      </c>
      <c r="G77" s="5">
        <v>2020</v>
      </c>
      <c r="H77">
        <v>4</v>
      </c>
      <c r="I77">
        <v>0</v>
      </c>
      <c r="J77" t="s">
        <v>31</v>
      </c>
      <c r="K77">
        <v>1.8</v>
      </c>
      <c r="L77">
        <v>3.9</v>
      </c>
      <c r="M77">
        <v>4.2</v>
      </c>
      <c r="N77">
        <f>1/K77/(1/$K77+1/$L77+1/$M77)</f>
        <v>0.52906976744186052</v>
      </c>
      <c r="O77">
        <f>1/L77/(1/$K77+1/$L77+1/$M77)</f>
        <v>0.24418604651162792</v>
      </c>
      <c r="P77">
        <f>1/M77/(1/$K77+1/$L77+1/$M77)</f>
        <v>0.22674418604651161</v>
      </c>
      <c r="Q77">
        <v>697.5</v>
      </c>
      <c r="R77">
        <v>457.2</v>
      </c>
      <c r="S77" s="8">
        <v>0.56999999999999995</v>
      </c>
      <c r="T77" s="8">
        <v>0.23</v>
      </c>
      <c r="U77" s="8">
        <v>0.2</v>
      </c>
      <c r="V77" s="11">
        <f>IF($J77="H",1,0)</f>
        <v>1</v>
      </c>
      <c r="W77" s="11">
        <f>IF($J77="D",1,0)</f>
        <v>0</v>
      </c>
      <c r="X77" s="11">
        <f>IF($J77="A",1,0)</f>
        <v>0</v>
      </c>
      <c r="Y77" s="12">
        <f>(S77-V77)^2+(T77-W77)^2+(U77-X77)^2</f>
        <v>0.27780000000000005</v>
      </c>
      <c r="Z77" s="13">
        <f>(N77-V77)^2+(O77-W77)^2+(P77-X77)^2</f>
        <v>0.33281503515413735</v>
      </c>
      <c r="AA77" s="13">
        <f>(S77*(1-S77))^2+(T77*(1-T77))^2+(U77*(1-U77))^2</f>
        <v>0.11703842000000002</v>
      </c>
      <c r="AB77" s="12"/>
    </row>
    <row r="78" spans="1:28" x14ac:dyDescent="0.25">
      <c r="A78" t="s">
        <v>35</v>
      </c>
      <c r="B78" s="1" t="s">
        <v>17</v>
      </c>
      <c r="C78" s="1" t="s">
        <v>8</v>
      </c>
      <c r="D78">
        <v>0</v>
      </c>
      <c r="E78" s="5">
        <v>8</v>
      </c>
      <c r="F78" s="5">
        <v>18</v>
      </c>
      <c r="G78" s="5">
        <v>2019</v>
      </c>
      <c r="H78">
        <v>1</v>
      </c>
      <c r="I78">
        <v>1</v>
      </c>
      <c r="J78" t="s">
        <v>33</v>
      </c>
      <c r="K78">
        <v>1.7</v>
      </c>
      <c r="L78">
        <v>3.75</v>
      </c>
      <c r="M78">
        <v>5</v>
      </c>
      <c r="N78">
        <f>1/K78/(1/$K78+1/$L78+1/$M78)</f>
        <v>0.55762081784386619</v>
      </c>
      <c r="O78">
        <f>1/L78/(1/$K78+1/$L78+1/$M78)</f>
        <v>0.25278810408921931</v>
      </c>
      <c r="P78">
        <f>1/M78/(1/$K78+1/$L78+1/$M78)</f>
        <v>0.1895910780669145</v>
      </c>
      <c r="Q78">
        <v>697.5</v>
      </c>
      <c r="R78">
        <v>343.13</v>
      </c>
      <c r="S78" s="9">
        <v>0.62</v>
      </c>
      <c r="T78" s="9">
        <v>0.16</v>
      </c>
      <c r="U78" s="9">
        <v>0.22</v>
      </c>
      <c r="V78" s="11">
        <f>IF($J78="H",1,0)</f>
        <v>0</v>
      </c>
      <c r="W78" s="11">
        <f>IF($J78="D",1,0)</f>
        <v>1</v>
      </c>
      <c r="X78" s="11">
        <f>IF($J78="A",1,0)</f>
        <v>0</v>
      </c>
      <c r="Y78" s="12">
        <f>(S78-V78)^2+(T78-W78)^2+(U78-X78)^2</f>
        <v>1.1383999999999999</v>
      </c>
      <c r="Z78" s="13">
        <f>(N78-V78)^2+(O78-W78)^2+(P78-X78)^2</f>
        <v>0.90521137076602054</v>
      </c>
      <c r="AA78" s="13">
        <f>(S78*(1-S78))^2+(T78*(1-T78))^2+(U78*(1-U78))^2</f>
        <v>0.10301727999999999</v>
      </c>
      <c r="AB78" s="12"/>
    </row>
    <row r="79" spans="1:28" x14ac:dyDescent="0.25">
      <c r="A79" s="6" t="s">
        <v>40</v>
      </c>
      <c r="B79" s="1" t="s">
        <v>17</v>
      </c>
      <c r="C79" s="1" t="s">
        <v>3</v>
      </c>
      <c r="D79">
        <v>0</v>
      </c>
      <c r="E79" s="5">
        <v>8</v>
      </c>
      <c r="F79" s="5">
        <v>31</v>
      </c>
      <c r="G79" s="5">
        <v>2019</v>
      </c>
      <c r="H79">
        <v>2</v>
      </c>
      <c r="I79">
        <v>2</v>
      </c>
      <c r="J79" t="s">
        <v>33</v>
      </c>
      <c r="K79">
        <v>1.36</v>
      </c>
      <c r="L79">
        <v>4.75</v>
      </c>
      <c r="M79">
        <v>9</v>
      </c>
      <c r="N79">
        <f>1/K79/(1/$K79+1/$L79+1/$M79)</f>
        <v>0.69568755085435319</v>
      </c>
      <c r="O79">
        <f>1/L79/(1/$K79+1/$L79+1/$M79)</f>
        <v>0.19918633034987795</v>
      </c>
      <c r="P79">
        <f>1/M79/(1/$K79+1/$L79+1/$M79)</f>
        <v>0.10512611879576893</v>
      </c>
      <c r="Q79">
        <v>697.5</v>
      </c>
      <c r="R79">
        <v>62.33</v>
      </c>
      <c r="S79" s="9">
        <v>0.74</v>
      </c>
      <c r="T79" s="9">
        <v>0.08</v>
      </c>
      <c r="U79" s="9">
        <v>0.18</v>
      </c>
      <c r="V79" s="11">
        <f>IF($J79="H",1,0)</f>
        <v>0</v>
      </c>
      <c r="W79" s="11">
        <f>IF($J79="D",1,0)</f>
        <v>1</v>
      </c>
      <c r="X79" s="11">
        <f>IF($J79="A",1,0)</f>
        <v>0</v>
      </c>
      <c r="Y79" s="12">
        <f>(S79-V79)^2+(T79-W79)^2+(U79-X79)^2</f>
        <v>1.4264000000000001</v>
      </c>
      <c r="Z79" s="13">
        <f>(N79-V79)^2+(O79-W79)^2+(P79-X79)^2</f>
        <v>1.1363352027652851</v>
      </c>
      <c r="AA79" s="13">
        <f>(S79*(1-S79))^2+(T79*(1-T79))^2+(U79*(1-U79))^2</f>
        <v>6.4220479999999996E-2</v>
      </c>
      <c r="AB79" s="12"/>
    </row>
    <row r="80" spans="1:28" x14ac:dyDescent="0.25">
      <c r="A80" s="6" t="s">
        <v>46</v>
      </c>
      <c r="B80" s="1" t="s">
        <v>17</v>
      </c>
      <c r="C80" s="1" t="s">
        <v>0</v>
      </c>
      <c r="D80">
        <v>0</v>
      </c>
      <c r="E80" s="5">
        <v>9</v>
      </c>
      <c r="F80" s="5">
        <v>22</v>
      </c>
      <c r="G80" s="5">
        <v>2019</v>
      </c>
      <c r="H80">
        <v>1</v>
      </c>
      <c r="I80">
        <v>2</v>
      </c>
      <c r="J80" t="s">
        <v>32</v>
      </c>
      <c r="K80">
        <v>3.5</v>
      </c>
      <c r="L80">
        <v>3.75</v>
      </c>
      <c r="M80">
        <v>2</v>
      </c>
      <c r="N80">
        <f>1/K80/(1/$K80+1/$L80+1/$M80)</f>
        <v>0.27149321266968324</v>
      </c>
      <c r="O80">
        <f>1/L80/(1/$K80+1/$L80+1/$M80)</f>
        <v>0.25339366515837103</v>
      </c>
      <c r="P80">
        <f>1/M80/(1/$K80+1/$L80+1/$M80)</f>
        <v>0.47511312217194568</v>
      </c>
      <c r="Q80">
        <v>697.5</v>
      </c>
      <c r="R80">
        <v>959.18</v>
      </c>
      <c r="S80" s="9">
        <v>0.3</v>
      </c>
      <c r="T80" s="9">
        <v>0.46</v>
      </c>
      <c r="U80" s="9">
        <v>0.23</v>
      </c>
      <c r="V80" s="11">
        <f>IF($J80="H",1,0)</f>
        <v>0</v>
      </c>
      <c r="W80" s="11">
        <f>IF($J80="D",1,0)</f>
        <v>0</v>
      </c>
      <c r="X80" s="11">
        <f>IF($J80="A",1,0)</f>
        <v>1</v>
      </c>
      <c r="Y80" s="12">
        <f>(S80-V80)^2+(T80-W80)^2+(U80-X80)^2</f>
        <v>0.89449999999999996</v>
      </c>
      <c r="Z80" s="13">
        <f>(N80-V80)^2+(O80-W80)^2+(P80-X80)^2</f>
        <v>0.41342314858418128</v>
      </c>
      <c r="AA80" s="13">
        <f>(S80*(1-S80))^2+(T80*(1-T80))^2+(U80*(1-U80))^2</f>
        <v>0.13716697000000003</v>
      </c>
      <c r="AB80" s="12"/>
    </row>
    <row r="81" spans="1:28" x14ac:dyDescent="0.25">
      <c r="A81" s="6" t="s">
        <v>47</v>
      </c>
      <c r="B81" s="1" t="s">
        <v>17</v>
      </c>
      <c r="C81" s="1" t="s">
        <v>13</v>
      </c>
      <c r="D81">
        <v>0</v>
      </c>
      <c r="E81" s="5">
        <v>9</v>
      </c>
      <c r="F81" s="5">
        <v>28</v>
      </c>
      <c r="G81" s="5">
        <v>2019</v>
      </c>
      <c r="H81">
        <v>2</v>
      </c>
      <c r="I81">
        <v>0</v>
      </c>
      <c r="J81" t="s">
        <v>31</v>
      </c>
      <c r="K81">
        <v>1.4</v>
      </c>
      <c r="L81">
        <v>4.75</v>
      </c>
      <c r="M81">
        <v>8</v>
      </c>
      <c r="N81">
        <f>1/K81/(1/$K81+1/$L81+1/$M81)</f>
        <v>0.68039391226499557</v>
      </c>
      <c r="O81">
        <f>1/L81/(1/$K81+1/$L81+1/$M81)</f>
        <v>0.20053715308863027</v>
      </c>
      <c r="P81">
        <f>1/M81/(1/$K81+1/$L81+1/$M81)</f>
        <v>0.11906893464637423</v>
      </c>
      <c r="Q81">
        <v>697.5</v>
      </c>
      <c r="R81">
        <v>180.99</v>
      </c>
      <c r="S81" s="9">
        <v>0.71</v>
      </c>
      <c r="T81" s="9">
        <v>0.11</v>
      </c>
      <c r="U81" s="9">
        <v>0.19</v>
      </c>
      <c r="V81" s="11">
        <f>IF($J81="H",1,0)</f>
        <v>1</v>
      </c>
      <c r="W81" s="11">
        <f>IF($J81="D",1,0)</f>
        <v>0</v>
      </c>
      <c r="X81" s="11">
        <f>IF($J81="A",1,0)</f>
        <v>0</v>
      </c>
      <c r="Y81" s="12">
        <f>(S81-V81)^2+(T81-W81)^2+(U81-X81)^2</f>
        <v>0.13230000000000003</v>
      </c>
      <c r="Z81" s="13">
        <f>(N81-V81)^2+(O81-W81)^2+(P81-X81)^2</f>
        <v>0.1565406122839906</v>
      </c>
      <c r="AA81" s="13">
        <f>(S81*(1-S81))^2+(T81*(1-T81))^2+(U81*(1-U81))^2</f>
        <v>7.5664430000000019E-2</v>
      </c>
      <c r="AB81" s="12"/>
    </row>
    <row r="82" spans="1:28" x14ac:dyDescent="0.25">
      <c r="A82" t="s">
        <v>50</v>
      </c>
      <c r="B82" s="1" t="s">
        <v>17</v>
      </c>
      <c r="C82" s="1" t="s">
        <v>18</v>
      </c>
      <c r="D82">
        <v>0</v>
      </c>
      <c r="E82" s="5">
        <v>10</v>
      </c>
      <c r="F82" s="5">
        <v>19</v>
      </c>
      <c r="G82" s="5">
        <v>2019</v>
      </c>
      <c r="H82">
        <v>1</v>
      </c>
      <c r="I82">
        <v>0</v>
      </c>
      <c r="J82" t="s">
        <v>31</v>
      </c>
      <c r="K82">
        <v>1.3</v>
      </c>
      <c r="L82">
        <v>5.5</v>
      </c>
      <c r="M82">
        <v>10</v>
      </c>
      <c r="N82">
        <f>1/K82/(1/$K82+1/$L82+1/$M82)</f>
        <v>0.73186959414504316</v>
      </c>
      <c r="O82">
        <f>1/L82/(1/$K82+1/$L82+1/$M82)</f>
        <v>0.17298735861610112</v>
      </c>
      <c r="P82">
        <f>1/M82/(1/$K82+1/$L82+1/$M82)</f>
        <v>9.5143047238855624E-2</v>
      </c>
      <c r="Q82">
        <v>697.5</v>
      </c>
      <c r="R82">
        <v>225.97</v>
      </c>
      <c r="S82" s="9">
        <v>0.73</v>
      </c>
      <c r="T82" s="9">
        <v>0.09</v>
      </c>
      <c r="U82" s="9">
        <v>0.18</v>
      </c>
      <c r="V82" s="11">
        <f>IF($J82="H",1,0)</f>
        <v>1</v>
      </c>
      <c r="W82" s="11">
        <f>IF($J82="D",1,0)</f>
        <v>0</v>
      </c>
      <c r="X82" s="11">
        <f>IF($J82="A",1,0)</f>
        <v>0</v>
      </c>
      <c r="Y82" s="12">
        <f>(S82-V82)^2+(T82-W82)^2+(U82-X82)^2</f>
        <v>0.1134</v>
      </c>
      <c r="Z82" s="13">
        <f>(N82-V82)^2+(O82-W82)^2+(P82-X82)^2</f>
        <v>0.11087074022281457</v>
      </c>
      <c r="AA82" s="13">
        <f>(S82*(1-S82))^2+(T82*(1-T82))^2+(U82*(1-U82))^2</f>
        <v>6.7341780000000004E-2</v>
      </c>
      <c r="AB82" s="12"/>
    </row>
    <row r="83" spans="1:28" x14ac:dyDescent="0.25">
      <c r="A83" s="4">
        <v>43719</v>
      </c>
      <c r="B83" s="1" t="s">
        <v>17</v>
      </c>
      <c r="C83" s="1" t="s">
        <v>6</v>
      </c>
      <c r="D83">
        <v>0</v>
      </c>
      <c r="E83" s="5">
        <v>11</v>
      </c>
      <c r="F83" s="5">
        <v>9</v>
      </c>
      <c r="G83" s="5">
        <v>2019</v>
      </c>
      <c r="H83">
        <v>2</v>
      </c>
      <c r="I83">
        <v>0</v>
      </c>
      <c r="J83" t="s">
        <v>31</v>
      </c>
      <c r="K83">
        <v>1.33</v>
      </c>
      <c r="L83">
        <v>5</v>
      </c>
      <c r="M83">
        <v>10</v>
      </c>
      <c r="N83">
        <f>1/K83/(1/$K83+1/$L83+1/$M83)</f>
        <v>0.71479628305932807</v>
      </c>
      <c r="O83">
        <f>1/L83/(1/$K83+1/$L83+1/$M83)</f>
        <v>0.19013581129378129</v>
      </c>
      <c r="P83">
        <f>1/M83/(1/$K83+1/$L83+1/$M83)</f>
        <v>9.5067905646890646E-2</v>
      </c>
      <c r="Q83">
        <v>697.5</v>
      </c>
      <c r="R83">
        <v>207.5</v>
      </c>
      <c r="S83" s="9">
        <v>0.72</v>
      </c>
      <c r="T83" s="9">
        <v>0.11</v>
      </c>
      <c r="U83" s="9">
        <v>0.18</v>
      </c>
      <c r="V83" s="11">
        <f>IF($J83="H",1,0)</f>
        <v>1</v>
      </c>
      <c r="W83" s="11">
        <f>IF($J83="D",1,0)</f>
        <v>0</v>
      </c>
      <c r="X83" s="11">
        <f>IF($J83="A",1,0)</f>
        <v>0</v>
      </c>
      <c r="Y83" s="12">
        <f>(S83-V83)^2+(T83-W83)^2+(U83-X83)^2</f>
        <v>0.12290000000000001</v>
      </c>
      <c r="Z83" s="13">
        <f>(N83-V83)^2+(O83-W83)^2+(P83-X83)^2</f>
        <v>0.12653069357720542</v>
      </c>
      <c r="AA83" s="13">
        <f>(S83*(1-S83))^2+(T83*(1-T83))^2+(U83*(1-U83))^2</f>
        <v>7.2012729999999997E-2</v>
      </c>
      <c r="AB83" s="12"/>
    </row>
    <row r="84" spans="1:28" x14ac:dyDescent="0.25">
      <c r="A84" s="6" t="s">
        <v>59</v>
      </c>
      <c r="B84" s="1" t="s">
        <v>17</v>
      </c>
      <c r="C84" s="1" t="s">
        <v>14</v>
      </c>
      <c r="D84">
        <v>0</v>
      </c>
      <c r="E84" s="5">
        <v>11</v>
      </c>
      <c r="F84" s="5">
        <v>30</v>
      </c>
      <c r="G84" s="5">
        <v>2019</v>
      </c>
      <c r="H84">
        <v>0</v>
      </c>
      <c r="I84">
        <v>1</v>
      </c>
      <c r="J84" t="s">
        <v>32</v>
      </c>
      <c r="K84">
        <v>1.28</v>
      </c>
      <c r="L84">
        <v>6</v>
      </c>
      <c r="M84">
        <v>9</v>
      </c>
      <c r="N84">
        <f>1/K84/(1/$K84+1/$L84+1/$M84)</f>
        <v>0.73770491803278693</v>
      </c>
      <c r="O84">
        <f>1/L84/(1/$K84+1/$L84+1/$M84)</f>
        <v>0.15737704918032788</v>
      </c>
      <c r="P84">
        <f>1/M84/(1/$K84+1/$L84+1/$M84)</f>
        <v>0.10491803278688525</v>
      </c>
      <c r="Q84">
        <v>697.5</v>
      </c>
      <c r="R84">
        <v>299.02999999999997</v>
      </c>
      <c r="S84" s="9">
        <v>0.77</v>
      </c>
      <c r="T84" s="9">
        <v>0.08</v>
      </c>
      <c r="U84" s="9">
        <v>0.14000000000000001</v>
      </c>
      <c r="V84" s="11">
        <f>IF($J84="H",1,0)</f>
        <v>0</v>
      </c>
      <c r="W84" s="11">
        <f>IF($J84="D",1,0)</f>
        <v>0</v>
      </c>
      <c r="X84" s="11">
        <f>IF($J84="A",1,0)</f>
        <v>1</v>
      </c>
      <c r="Y84" s="12">
        <f>(S84-V84)^2+(T84-W84)^2+(U84-X84)^2</f>
        <v>1.3388999999999998</v>
      </c>
      <c r="Z84" s="13">
        <f>(N84-V84)^2+(O84-W84)^2+(P84-X84)^2</f>
        <v>1.3701478097285675</v>
      </c>
      <c r="AA84" s="13">
        <f>(S84*(1-S84))^2+(T84*(1-T84))^2+(U84*(1-U84))^2</f>
        <v>5.1277529999999995E-2</v>
      </c>
      <c r="AB84" s="12"/>
    </row>
    <row r="85" spans="1:28" x14ac:dyDescent="0.25">
      <c r="A85" s="4">
        <v>43567</v>
      </c>
      <c r="B85" s="1" t="s">
        <v>17</v>
      </c>
      <c r="C85" s="1" t="s">
        <v>11</v>
      </c>
      <c r="D85">
        <v>0</v>
      </c>
      <c r="E85" s="5">
        <v>12</v>
      </c>
      <c r="F85" s="5">
        <v>4</v>
      </c>
      <c r="G85" s="5">
        <v>2019</v>
      </c>
      <c r="H85">
        <v>2</v>
      </c>
      <c r="I85">
        <v>1</v>
      </c>
      <c r="J85" t="s">
        <v>31</v>
      </c>
      <c r="K85">
        <v>1.28</v>
      </c>
      <c r="L85">
        <v>5.75</v>
      </c>
      <c r="M85">
        <v>10</v>
      </c>
      <c r="N85">
        <f>1/K85/(1/$K85+1/$L85+1/$M85)</f>
        <v>0.7404069018799897</v>
      </c>
      <c r="O85">
        <f>1/L85/(1/$K85+1/$L85+1/$M85)</f>
        <v>0.16482101467937163</v>
      </c>
      <c r="P85">
        <f>1/M85/(1/$K85+1/$L85+1/$M85)</f>
        <v>9.4772083440638685E-2</v>
      </c>
      <c r="Q85">
        <v>697.5</v>
      </c>
      <c r="R85">
        <v>140.4</v>
      </c>
      <c r="S85" s="8">
        <v>0.76</v>
      </c>
      <c r="T85" s="8">
        <v>0.15</v>
      </c>
      <c r="U85" s="8">
        <v>0.09</v>
      </c>
      <c r="V85" s="11">
        <f>IF($J85="H",1,0)</f>
        <v>1</v>
      </c>
      <c r="W85" s="11">
        <f>IF($J85="D",1,0)</f>
        <v>0</v>
      </c>
      <c r="X85" s="11">
        <f>IF($J85="A",1,0)</f>
        <v>0</v>
      </c>
      <c r="Y85" s="12">
        <f>(S85-V85)^2+(T85-W85)^2+(U85-X85)^2</f>
        <v>8.8200000000000001E-2</v>
      </c>
      <c r="Z85" s="13">
        <f>(N85-V85)^2+(O85-W85)^2+(P85-X85)^2</f>
        <v>0.1035362912711623</v>
      </c>
      <c r="AA85" s="13">
        <f>(S85*(1-S85))^2+(T85*(1-T85))^2+(U85*(1-U85))^2</f>
        <v>5.6233620000000005E-2</v>
      </c>
      <c r="AB85" s="12"/>
    </row>
    <row r="86" spans="1:28" x14ac:dyDescent="0.25">
      <c r="A86" t="s">
        <v>60</v>
      </c>
      <c r="B86" s="1" t="s">
        <v>17</v>
      </c>
      <c r="C86" s="1" t="s">
        <v>2</v>
      </c>
      <c r="D86">
        <v>0</v>
      </c>
      <c r="E86" s="5">
        <v>12</v>
      </c>
      <c r="F86" s="5">
        <v>14</v>
      </c>
      <c r="G86" s="5">
        <v>2019</v>
      </c>
      <c r="H86">
        <v>0</v>
      </c>
      <c r="I86">
        <v>1</v>
      </c>
      <c r="J86" t="s">
        <v>32</v>
      </c>
      <c r="K86">
        <v>1.25</v>
      </c>
      <c r="L86">
        <v>6</v>
      </c>
      <c r="M86">
        <v>12</v>
      </c>
      <c r="N86">
        <f>1/K86/(1/$K86+1/$L86+1/$M86)</f>
        <v>0.76190476190476186</v>
      </c>
      <c r="O86">
        <f>1/L86/(1/$K86+1/$L86+1/$M86)</f>
        <v>0.15873015873015872</v>
      </c>
      <c r="P86">
        <f>1/M86/(1/$K86+1/$L86+1/$M86)</f>
        <v>7.9365079365079361E-2</v>
      </c>
      <c r="Q86">
        <v>697.5</v>
      </c>
      <c r="R86">
        <v>281.7</v>
      </c>
      <c r="S86" s="8">
        <v>0.74</v>
      </c>
      <c r="T86" s="8">
        <v>0.16</v>
      </c>
      <c r="U86" s="8">
        <v>0.1</v>
      </c>
      <c r="V86" s="11">
        <f>IF($J86="H",1,0)</f>
        <v>0</v>
      </c>
      <c r="W86" s="11">
        <f>IF($J86="D",1,0)</f>
        <v>0</v>
      </c>
      <c r="X86" s="11">
        <f>IF($J86="A",1,0)</f>
        <v>1</v>
      </c>
      <c r="Y86" s="12">
        <f>(S86-V86)^2+(T86-W86)^2+(U86-X86)^2</f>
        <v>1.3832</v>
      </c>
      <c r="Z86" s="13">
        <f>(N86-V86)^2+(O86-W86)^2+(P86-X86)^2</f>
        <v>1.4532627865961198</v>
      </c>
      <c r="AA86" s="13">
        <f>(S86*(1-S86))^2+(T86*(1-T86))^2+(U86*(1-U86))^2</f>
        <v>6.3181119999999993E-2</v>
      </c>
      <c r="AB86" s="12"/>
    </row>
    <row r="87" spans="1:28" x14ac:dyDescent="0.25">
      <c r="A87" s="6" t="s">
        <v>65</v>
      </c>
      <c r="B87" s="1" t="s">
        <v>17</v>
      </c>
      <c r="C87" s="1" t="s">
        <v>5</v>
      </c>
      <c r="D87">
        <v>0</v>
      </c>
      <c r="E87" s="5">
        <v>12</v>
      </c>
      <c r="F87" s="5">
        <v>26</v>
      </c>
      <c r="G87" s="5">
        <v>2019</v>
      </c>
      <c r="H87">
        <v>0</v>
      </c>
      <c r="I87">
        <v>2</v>
      </c>
      <c r="J87" t="s">
        <v>32</v>
      </c>
      <c r="K87">
        <v>1.33</v>
      </c>
      <c r="L87">
        <v>5.25</v>
      </c>
      <c r="M87">
        <v>9</v>
      </c>
      <c r="N87">
        <f>1/K87/(1/$K87+1/$L87+1/$M87)</f>
        <v>0.71371927042030137</v>
      </c>
      <c r="O87">
        <f>1/L87/(1/$K87+1/$L87+1/$M87)</f>
        <v>0.18080888183980967</v>
      </c>
      <c r="P87">
        <f>1/M87/(1/$K87+1/$L87+1/$M87)</f>
        <v>0.10547184773988898</v>
      </c>
      <c r="Q87">
        <v>697.5</v>
      </c>
      <c r="R87">
        <v>209.7</v>
      </c>
      <c r="S87" s="8">
        <v>0.76</v>
      </c>
      <c r="T87" s="8">
        <v>0.15</v>
      </c>
      <c r="U87" s="8">
        <v>0.09</v>
      </c>
      <c r="V87" s="11">
        <f>IF($J87="H",1,0)</f>
        <v>0</v>
      </c>
      <c r="W87" s="11">
        <f>IF($J87="D",1,0)</f>
        <v>0</v>
      </c>
      <c r="X87" s="11">
        <f>IF($J87="A",1,0)</f>
        <v>1</v>
      </c>
      <c r="Y87" s="12">
        <f>(S87-V87)^2+(T87-W87)^2+(U87-X87)^2</f>
        <v>1.4281999999999999</v>
      </c>
      <c r="Z87" s="13">
        <f>(N87-V87)^2+(O87-W87)^2+(P87-X87)^2</f>
        <v>1.3422676639073381</v>
      </c>
      <c r="AA87" s="13">
        <f>(S87*(1-S87))^2+(T87*(1-T87))^2+(U87*(1-U87))^2</f>
        <v>5.6233620000000005E-2</v>
      </c>
      <c r="AB87" s="12"/>
    </row>
    <row r="88" spans="1:28" x14ac:dyDescent="0.25">
      <c r="A88" s="10">
        <v>44136</v>
      </c>
      <c r="B88" s="1" t="s">
        <v>6</v>
      </c>
      <c r="C88" s="1" t="s">
        <v>19</v>
      </c>
      <c r="D88">
        <v>0</v>
      </c>
      <c r="E88" s="5">
        <v>1</v>
      </c>
      <c r="F88" s="5">
        <v>11</v>
      </c>
      <c r="G88" s="5">
        <v>2020</v>
      </c>
      <c r="H88">
        <v>1</v>
      </c>
      <c r="I88">
        <v>1</v>
      </c>
      <c r="J88" t="s">
        <v>33</v>
      </c>
      <c r="K88">
        <v>4.0999999999999996</v>
      </c>
      <c r="L88">
        <v>3.9</v>
      </c>
      <c r="M88">
        <v>1.8</v>
      </c>
      <c r="N88">
        <f>1/K88/(1/$K88+1/$L88+1/$M88)</f>
        <v>0.23099703849950645</v>
      </c>
      <c r="O88">
        <f>1/L88/(1/$K88+1/$L88+1/$M88)</f>
        <v>0.24284304047384012</v>
      </c>
      <c r="P88">
        <f>1/M88/(1/$K88+1/$L88+1/$M88)</f>
        <v>0.52615992102665354</v>
      </c>
      <c r="Q88">
        <v>207.5</v>
      </c>
      <c r="R88">
        <v>570.38</v>
      </c>
      <c r="S88" s="8">
        <v>0.36</v>
      </c>
      <c r="T88" s="8">
        <v>0.27</v>
      </c>
      <c r="U88" s="8">
        <v>0.37</v>
      </c>
      <c r="V88" s="11">
        <f>IF($J88="H",1,0)</f>
        <v>0</v>
      </c>
      <c r="W88" s="11">
        <f>IF($J88="D",1,0)</f>
        <v>1</v>
      </c>
      <c r="X88" s="11">
        <f>IF($J88="A",1,0)</f>
        <v>0</v>
      </c>
      <c r="Y88" s="12">
        <f>(S88-V88)^2+(T88-W88)^2+(U88-X88)^2</f>
        <v>0.79939999999999989</v>
      </c>
      <c r="Z88" s="13">
        <f>(N88-V88)^2+(O88-W88)^2+(P88-X88)^2</f>
        <v>0.90349055564921565</v>
      </c>
      <c r="AA88" s="13">
        <f>(S88*(1-S88))^2+(T88*(1-T88))^2+(U88*(1-U88))^2</f>
        <v>0.14626818</v>
      </c>
      <c r="AB88" s="12"/>
    </row>
    <row r="89" spans="1:28" x14ac:dyDescent="0.25">
      <c r="A89" s="6" t="s">
        <v>71</v>
      </c>
      <c r="B89" s="1" t="s">
        <v>6</v>
      </c>
      <c r="C89" s="1" t="s">
        <v>5</v>
      </c>
      <c r="D89">
        <v>0</v>
      </c>
      <c r="E89" s="5">
        <v>1</v>
      </c>
      <c r="F89" s="5">
        <v>21</v>
      </c>
      <c r="G89" s="5">
        <v>2020</v>
      </c>
      <c r="H89">
        <v>0</v>
      </c>
      <c r="I89">
        <v>2</v>
      </c>
      <c r="J89" t="s">
        <v>32</v>
      </c>
      <c r="K89">
        <v>2.7</v>
      </c>
      <c r="L89">
        <v>3.25</v>
      </c>
      <c r="M89">
        <v>2.7000999999999999</v>
      </c>
      <c r="N89">
        <f>1/K89/(1/$K89+1/$L89+1/$M89)</f>
        <v>0.35326549142643321</v>
      </c>
      <c r="O89">
        <f>1/L89/(1/$K89+1/$L89+1/$M89)</f>
        <v>0.29348210056965224</v>
      </c>
      <c r="P89">
        <f>1/M89/(1/$K89+1/$L89+1/$M89)</f>
        <v>0.35325240800391455</v>
      </c>
      <c r="Q89">
        <v>207.5</v>
      </c>
      <c r="R89">
        <v>209.7</v>
      </c>
      <c r="S89" s="8">
        <v>0.43</v>
      </c>
      <c r="T89" s="8">
        <v>0.27</v>
      </c>
      <c r="U89" s="8">
        <v>0.3</v>
      </c>
      <c r="V89" s="11">
        <f>IF($J89="H",1,0)</f>
        <v>0</v>
      </c>
      <c r="W89" s="11">
        <f>IF($J89="D",1,0)</f>
        <v>0</v>
      </c>
      <c r="X89" s="11">
        <f>IF($J89="A",1,0)</f>
        <v>1</v>
      </c>
      <c r="Y89" s="12">
        <f>(S89-V89)^2+(T89-W89)^2+(U89-X89)^2</f>
        <v>0.74779999999999991</v>
      </c>
      <c r="Z89" s="13">
        <f>(N89-V89)^2+(O89-W89)^2+(P89-X89)^2</f>
        <v>0.62921069854026979</v>
      </c>
      <c r="AA89" s="13">
        <f>(S89*(1-S89))^2+(T89*(1-T89))^2+(U89*(1-U89))^2</f>
        <v>0.14302242000000001</v>
      </c>
      <c r="AB89" s="12"/>
    </row>
    <row r="90" spans="1:28" x14ac:dyDescent="0.25">
      <c r="A90" s="10">
        <v>43832</v>
      </c>
      <c r="B90" s="1" t="s">
        <v>6</v>
      </c>
      <c r="C90" s="1" t="s">
        <v>3</v>
      </c>
      <c r="D90">
        <v>0</v>
      </c>
      <c r="E90" s="5">
        <v>2</v>
      </c>
      <c r="F90" s="5">
        <v>1</v>
      </c>
      <c r="G90" s="5">
        <v>2020</v>
      </c>
      <c r="H90">
        <v>0</v>
      </c>
      <c r="I90">
        <v>1</v>
      </c>
      <c r="J90" t="s">
        <v>32</v>
      </c>
      <c r="K90">
        <v>3.1</v>
      </c>
      <c r="L90">
        <v>3.1</v>
      </c>
      <c r="M90">
        <v>2.5</v>
      </c>
      <c r="N90">
        <f>1/K90/(1/$K90+1/$L90+1/$M90)</f>
        <v>0.30864197530864196</v>
      </c>
      <c r="O90">
        <f>1/L90/(1/$K90+1/$L90+1/$M90)</f>
        <v>0.30864197530864196</v>
      </c>
      <c r="P90">
        <f>1/M90/(1/$K90+1/$L90+1/$M90)</f>
        <v>0.38271604938271608</v>
      </c>
      <c r="Q90">
        <v>207.5</v>
      </c>
      <c r="R90">
        <v>62.33</v>
      </c>
      <c r="S90" s="8">
        <v>0.4</v>
      </c>
      <c r="T90" s="8">
        <v>0.3</v>
      </c>
      <c r="U90" s="8">
        <v>0.3</v>
      </c>
      <c r="V90" s="11">
        <f>IF($J90="H",1,0)</f>
        <v>0</v>
      </c>
      <c r="W90" s="11">
        <f>IF($J90="D",1,0)</f>
        <v>0</v>
      </c>
      <c r="X90" s="11">
        <f>IF($J90="A",1,0)</f>
        <v>1</v>
      </c>
      <c r="Y90" s="12">
        <f>(S90-V90)^2+(T90-W90)^2+(U90-X90)^2</f>
        <v>0.74</v>
      </c>
      <c r="Z90" s="13">
        <f>(N90-V90)^2+(O90-W90)^2+(P90-X90)^2</f>
        <v>0.5715592135345221</v>
      </c>
      <c r="AA90" s="13">
        <f>(S90*(1-S90))^2+(T90*(1-T90))^2+(U90*(1-U90))^2</f>
        <v>0.14579999999999999</v>
      </c>
      <c r="AB90" s="12"/>
    </row>
    <row r="91" spans="1:28" x14ac:dyDescent="0.25">
      <c r="A91" s="6" t="s">
        <v>80</v>
      </c>
      <c r="B91" s="1" t="s">
        <v>6</v>
      </c>
      <c r="C91" s="1" t="s">
        <v>18</v>
      </c>
      <c r="D91">
        <v>0</v>
      </c>
      <c r="E91" s="5">
        <v>2</v>
      </c>
      <c r="F91" s="5">
        <v>22</v>
      </c>
      <c r="G91" s="5">
        <v>2020</v>
      </c>
      <c r="H91">
        <v>1</v>
      </c>
      <c r="I91">
        <v>0</v>
      </c>
      <c r="J91" t="s">
        <v>31</v>
      </c>
      <c r="K91">
        <v>1.95</v>
      </c>
      <c r="L91">
        <v>3.4</v>
      </c>
      <c r="M91">
        <v>4.2</v>
      </c>
      <c r="N91">
        <f>1/K91/(1/$K91+1/$L91+1/$M91)</f>
        <v>0.49072164948453612</v>
      </c>
      <c r="O91">
        <f>1/L91/(1/$K91+1/$L91+1/$M91)</f>
        <v>0.28144329896907216</v>
      </c>
      <c r="P91">
        <f>1/M91/(1/$K91+1/$L91+1/$M91)</f>
        <v>0.22783505154639172</v>
      </c>
      <c r="Q91">
        <v>207.5</v>
      </c>
      <c r="R91">
        <v>225.97</v>
      </c>
      <c r="S91" s="8">
        <v>0.52</v>
      </c>
      <c r="T91" s="8">
        <v>0.27</v>
      </c>
      <c r="U91" s="8">
        <v>0.21</v>
      </c>
      <c r="V91" s="11">
        <f>IF($J91="H",1,0)</f>
        <v>1</v>
      </c>
      <c r="W91" s="11">
        <f>IF($J91="D",1,0)</f>
        <v>0</v>
      </c>
      <c r="X91" s="11">
        <f>IF($J91="A",1,0)</f>
        <v>0</v>
      </c>
      <c r="Y91" s="12">
        <f>(S91-V91)^2+(T91-W91)^2+(U91-X91)^2</f>
        <v>0.34739999999999999</v>
      </c>
      <c r="Z91" s="13">
        <f>(N91-V91)^2+(O91-W91)^2+(P91-X91)^2</f>
        <v>0.39048357955149321</v>
      </c>
      <c r="AA91" s="13">
        <f>(S91*(1-S91))^2+(T91*(1-T91))^2+(U91*(1-U91))^2</f>
        <v>0.12867138</v>
      </c>
      <c r="AB91" s="12"/>
    </row>
    <row r="92" spans="1:28" x14ac:dyDescent="0.25">
      <c r="A92" s="10">
        <v>44015</v>
      </c>
      <c r="B92" s="1" t="s">
        <v>6</v>
      </c>
      <c r="C92" s="1" t="s">
        <v>12</v>
      </c>
      <c r="D92">
        <v>0</v>
      </c>
      <c r="E92" s="5">
        <v>3</v>
      </c>
      <c r="F92" s="5">
        <v>7</v>
      </c>
      <c r="G92" s="5">
        <v>2020</v>
      </c>
      <c r="H92">
        <v>1</v>
      </c>
      <c r="I92">
        <v>0</v>
      </c>
      <c r="J92" t="s">
        <v>31</v>
      </c>
      <c r="K92">
        <v>2.5499999999999998</v>
      </c>
      <c r="L92">
        <v>3.2</v>
      </c>
      <c r="M92">
        <v>2.9</v>
      </c>
      <c r="N92">
        <f>1/K92/(1/$K92+1/$L92+1/$M92)</f>
        <v>0.37366619689953695</v>
      </c>
      <c r="O92">
        <f>1/L92/(1/$K92+1/$L92+1/$M92)</f>
        <v>0.29776525065431847</v>
      </c>
      <c r="P92">
        <f>1/M92/(1/$K92+1/$L92+1/$M92)</f>
        <v>0.32856855244614452</v>
      </c>
      <c r="Q92">
        <v>207.5</v>
      </c>
      <c r="R92">
        <v>214.52</v>
      </c>
      <c r="S92" s="8">
        <v>0.37</v>
      </c>
      <c r="T92" s="8">
        <v>0.28000000000000003</v>
      </c>
      <c r="U92" s="8">
        <v>0.35</v>
      </c>
      <c r="V92" s="11">
        <f>IF($J92="H",1,0)</f>
        <v>1</v>
      </c>
      <c r="W92" s="11">
        <f>IF($J92="D",1,0)</f>
        <v>0</v>
      </c>
      <c r="X92" s="11">
        <f>IF($J92="A",1,0)</f>
        <v>0</v>
      </c>
      <c r="Y92" s="12">
        <f>(S92-V92)^2+(T92-W92)^2+(U92-X92)^2</f>
        <v>0.5978</v>
      </c>
      <c r="Z92" s="13">
        <f>(N92-V92)^2+(O92-W92)^2+(P92-X92)^2</f>
        <v>0.58891547106007347</v>
      </c>
      <c r="AA92" s="13">
        <f>(S92*(1-S92))^2+(T92*(1-T92))^2+(U92*(1-U92))^2</f>
        <v>0.14673441999999998</v>
      </c>
      <c r="AB92" s="12"/>
    </row>
    <row r="93" spans="1:28" x14ac:dyDescent="0.25">
      <c r="A93" s="4">
        <v>43746</v>
      </c>
      <c r="B93" s="1" t="s">
        <v>6</v>
      </c>
      <c r="C93" s="1" t="s">
        <v>7</v>
      </c>
      <c r="D93">
        <v>0</v>
      </c>
      <c r="E93" s="5">
        <v>8</v>
      </c>
      <c r="F93" s="5">
        <v>10</v>
      </c>
      <c r="G93" s="5">
        <v>2019</v>
      </c>
      <c r="H93">
        <v>0</v>
      </c>
      <c r="I93">
        <v>0</v>
      </c>
      <c r="J93" t="s">
        <v>33</v>
      </c>
      <c r="K93">
        <v>3</v>
      </c>
      <c r="L93">
        <v>3.25</v>
      </c>
      <c r="M93">
        <v>2.37</v>
      </c>
      <c r="N93">
        <f>1/K93/(1/$K93+1/$L93+1/$M93)</f>
        <v>0.31358778625954198</v>
      </c>
      <c r="O93">
        <f>1/L93/(1/$K93+1/$L93+1/$M93)</f>
        <v>0.2894656488549619</v>
      </c>
      <c r="P93">
        <f>1/M93/(1/$K93+1/$L93+1/$M93)</f>
        <v>0.39694656488549618</v>
      </c>
      <c r="Q93">
        <v>207.5</v>
      </c>
      <c r="R93">
        <v>457.2</v>
      </c>
      <c r="S93" s="9">
        <v>0.36</v>
      </c>
      <c r="T93" s="9">
        <v>0.38</v>
      </c>
      <c r="U93" s="9">
        <v>0.26</v>
      </c>
      <c r="V93" s="11">
        <f>IF($J93="H",1,0)</f>
        <v>0</v>
      </c>
      <c r="W93" s="11">
        <f>IF($J93="D",1,0)</f>
        <v>1</v>
      </c>
      <c r="X93" s="11">
        <f>IF($J93="A",1,0)</f>
        <v>0</v>
      </c>
      <c r="Y93" s="12">
        <f>(S93-V93)^2+(T93-W93)^2+(U93-X93)^2</f>
        <v>0.58160000000000001</v>
      </c>
      <c r="Z93" s="13">
        <f>(N93-V93)^2+(O93-W93)^2+(P93-X93)^2</f>
        <v>0.76076293922265603</v>
      </c>
      <c r="AA93" s="13">
        <f>(S93*(1-S93))^2+(T93*(1-T93))^2+(U93*(1-U93))^2</f>
        <v>0.14560928000000001</v>
      </c>
      <c r="AB93" s="12"/>
    </row>
    <row r="94" spans="1:28" x14ac:dyDescent="0.25">
      <c r="A94" s="6" t="s">
        <v>40</v>
      </c>
      <c r="B94" s="1" t="s">
        <v>6</v>
      </c>
      <c r="C94" s="1" t="s">
        <v>11</v>
      </c>
      <c r="D94">
        <v>0</v>
      </c>
      <c r="E94" s="5">
        <v>8</v>
      </c>
      <c r="F94" s="5">
        <v>31</v>
      </c>
      <c r="G94" s="5">
        <v>2019</v>
      </c>
      <c r="H94">
        <v>1</v>
      </c>
      <c r="I94">
        <v>0</v>
      </c>
      <c r="J94" t="s">
        <v>31</v>
      </c>
      <c r="K94">
        <v>2.15</v>
      </c>
      <c r="L94">
        <v>3.3</v>
      </c>
      <c r="M94">
        <v>3.5</v>
      </c>
      <c r="N94">
        <f>1/K94/(1/$K94+1/$L94+1/$M94)</f>
        <v>0.44134505158578524</v>
      </c>
      <c r="O94">
        <f>1/L94/(1/$K94+1/$L94+1/$M94)</f>
        <v>0.28754298815437523</v>
      </c>
      <c r="P94">
        <f>1/M94/(1/$K94+1/$L94+1/$M94)</f>
        <v>0.27111196025983952</v>
      </c>
      <c r="Q94">
        <v>207.5</v>
      </c>
      <c r="R94">
        <v>140.4</v>
      </c>
      <c r="S94" s="9">
        <v>0.5</v>
      </c>
      <c r="T94" s="9">
        <v>0.24</v>
      </c>
      <c r="U94" s="9">
        <v>0.26</v>
      </c>
      <c r="V94" s="11">
        <f>IF($J94="H",1,0)</f>
        <v>1</v>
      </c>
      <c r="W94" s="11">
        <f>IF($J94="D",1,0)</f>
        <v>0</v>
      </c>
      <c r="X94" s="11">
        <f>IF($J94="A",1,0)</f>
        <v>0</v>
      </c>
      <c r="Y94" s="12">
        <f>(S94-V94)^2+(T94-W94)^2+(U94-X94)^2</f>
        <v>0.37519999999999998</v>
      </c>
      <c r="Z94" s="13">
        <f>(N94-V94)^2+(O94-W94)^2+(P94-X94)^2</f>
        <v>0.46827801642036887</v>
      </c>
      <c r="AA94" s="13">
        <f>(S94*(1-S94))^2+(T94*(1-T94))^2+(U94*(1-U94))^2</f>
        <v>0.13278752000000002</v>
      </c>
      <c r="AB94" s="12"/>
    </row>
    <row r="95" spans="1:28" x14ac:dyDescent="0.25">
      <c r="A95" s="6" t="s">
        <v>46</v>
      </c>
      <c r="B95" s="1" t="s">
        <v>6</v>
      </c>
      <c r="C95" s="1" t="s">
        <v>9</v>
      </c>
      <c r="D95">
        <v>0</v>
      </c>
      <c r="E95" s="5">
        <v>9</v>
      </c>
      <c r="F95" s="5">
        <v>22</v>
      </c>
      <c r="G95" s="5">
        <v>2019</v>
      </c>
      <c r="H95">
        <v>1</v>
      </c>
      <c r="I95">
        <v>1</v>
      </c>
      <c r="J95" t="s">
        <v>33</v>
      </c>
      <c r="K95">
        <v>2.62</v>
      </c>
      <c r="L95">
        <v>3.1</v>
      </c>
      <c r="M95">
        <v>2.87</v>
      </c>
      <c r="N95">
        <f>1/K95/(1/$K95+1/$L95+1/$M95)</f>
        <v>0.36257457698953477</v>
      </c>
      <c r="O95">
        <f>1/L95/(1/$K95+1/$L95+1/$M95)</f>
        <v>0.30643399732663906</v>
      </c>
      <c r="P95">
        <f>1/M95/(1/$K95+1/$L95+1/$M95)</f>
        <v>0.33099142568382617</v>
      </c>
      <c r="Q95">
        <v>207.5</v>
      </c>
      <c r="R95">
        <v>276.98</v>
      </c>
      <c r="S95" s="9">
        <v>0.44</v>
      </c>
      <c r="T95" s="9">
        <v>0.28999999999999998</v>
      </c>
      <c r="U95" s="9">
        <v>0.27</v>
      </c>
      <c r="V95" s="11">
        <f>IF($J95="H",1,0)</f>
        <v>0</v>
      </c>
      <c r="W95" s="11">
        <f>IF($J95="D",1,0)</f>
        <v>1</v>
      </c>
      <c r="X95" s="11">
        <f>IF($J95="A",1,0)</f>
        <v>0</v>
      </c>
      <c r="Y95" s="12">
        <f>(S95-V95)^2+(T95-W95)^2+(U95-X95)^2</f>
        <v>0.77059999999999995</v>
      </c>
      <c r="Z95" s="13">
        <f>(N95-V95)^2+(O95-W95)^2+(P95-X95)^2</f>
        <v>0.72204944781965652</v>
      </c>
      <c r="AA95" s="13">
        <f>(S95*(1-S95))^2+(T95*(1-T95))^2+(U95*(1-U95))^2</f>
        <v>0.14195618000000002</v>
      </c>
      <c r="AB95" s="12"/>
    </row>
    <row r="96" spans="1:28" x14ac:dyDescent="0.25">
      <c r="A96" s="6" t="s">
        <v>47</v>
      </c>
      <c r="B96" s="1" t="s">
        <v>6</v>
      </c>
      <c r="C96" s="1" t="s">
        <v>1</v>
      </c>
      <c r="D96">
        <v>0</v>
      </c>
      <c r="E96" s="5">
        <v>9</v>
      </c>
      <c r="F96" s="5">
        <v>28</v>
      </c>
      <c r="G96" s="5">
        <v>2019</v>
      </c>
      <c r="H96">
        <v>2</v>
      </c>
      <c r="I96">
        <v>0</v>
      </c>
      <c r="J96" t="s">
        <v>31</v>
      </c>
      <c r="K96">
        <v>1.9</v>
      </c>
      <c r="L96">
        <v>3.75</v>
      </c>
      <c r="M96">
        <v>3.75</v>
      </c>
      <c r="N96">
        <f>1/K96/(1/$K96+1/$L96+1/$M96)</f>
        <v>0.49668874172185429</v>
      </c>
      <c r="O96">
        <f>1/L96/(1/$K96+1/$L96+1/$M96)</f>
        <v>0.25165562913907286</v>
      </c>
      <c r="P96">
        <f>1/M96/(1/$K96+1/$L96+1/$M96)</f>
        <v>0.25165562913907286</v>
      </c>
      <c r="Q96">
        <v>207.5</v>
      </c>
      <c r="R96">
        <v>81.540000000000006</v>
      </c>
      <c r="S96" s="9">
        <v>0.51</v>
      </c>
      <c r="T96" s="9">
        <v>0.24</v>
      </c>
      <c r="U96" s="9">
        <v>0.25</v>
      </c>
      <c r="V96" s="11">
        <f>IF($J96="H",1,0)</f>
        <v>1</v>
      </c>
      <c r="W96" s="11">
        <f>IF($J96="D",1,0)</f>
        <v>0</v>
      </c>
      <c r="X96" s="11">
        <f>IF($J96="A",1,0)</f>
        <v>0</v>
      </c>
      <c r="Y96" s="12">
        <f>(S96-V96)^2+(T96-W96)^2+(U96-X96)^2</f>
        <v>0.36019999999999996</v>
      </c>
      <c r="Z96" s="13">
        <f>(N96-V96)^2+(O96-W96)^2+(P96-X96)^2</f>
        <v>0.37998333406429541</v>
      </c>
      <c r="AA96" s="13">
        <f>(S96*(1-S96))^2+(T96*(1-T96))^2+(U96*(1-U96))^2</f>
        <v>0.13087602000000001</v>
      </c>
      <c r="AB96" s="12"/>
    </row>
    <row r="97" spans="1:28" x14ac:dyDescent="0.25">
      <c r="A97" t="s">
        <v>50</v>
      </c>
      <c r="B97" s="1" t="s">
        <v>6</v>
      </c>
      <c r="C97" s="1" t="s">
        <v>15</v>
      </c>
      <c r="D97">
        <v>0</v>
      </c>
      <c r="E97" s="5">
        <v>10</v>
      </c>
      <c r="F97" s="5">
        <v>19</v>
      </c>
      <c r="G97" s="5">
        <v>2019</v>
      </c>
      <c r="H97">
        <v>0</v>
      </c>
      <c r="I97">
        <v>2</v>
      </c>
      <c r="J97" t="s">
        <v>32</v>
      </c>
      <c r="K97">
        <v>12</v>
      </c>
      <c r="L97">
        <v>7</v>
      </c>
      <c r="M97">
        <v>1.22</v>
      </c>
      <c r="N97">
        <f>1/K97/(1/$K97+1/$L97+1/$M97)</f>
        <v>7.9679044597872728E-2</v>
      </c>
      <c r="O97">
        <f>1/L97/(1/$K97+1/$L97+1/$M97)</f>
        <v>0.13659264788206754</v>
      </c>
      <c r="P97">
        <f>1/M97/(1/$K97+1/$L97+1/$M97)</f>
        <v>0.78372830752005962</v>
      </c>
      <c r="Q97">
        <v>207.5</v>
      </c>
      <c r="R97">
        <v>1140</v>
      </c>
      <c r="S97" s="9">
        <v>0.1</v>
      </c>
      <c r="T97" s="9">
        <v>0.74</v>
      </c>
      <c r="U97" s="9">
        <v>0.16</v>
      </c>
      <c r="V97" s="11">
        <f>IF($J97="H",1,0)</f>
        <v>0</v>
      </c>
      <c r="W97" s="11">
        <f>IF($J97="D",1,0)</f>
        <v>0</v>
      </c>
      <c r="X97" s="11">
        <f>IF($J97="A",1,0)</f>
        <v>1</v>
      </c>
      <c r="Y97" s="12">
        <f>(S97-V97)^2+(T97-W97)^2+(U97-X97)^2</f>
        <v>1.2631999999999999</v>
      </c>
      <c r="Z97" s="13">
        <f>(N97-V97)^2+(O97-W97)^2+(P97-X97)^2</f>
        <v>7.1779746571602188E-2</v>
      </c>
      <c r="AA97" s="13">
        <f>(S97*(1-S97))^2+(T97*(1-T97))^2+(U97*(1-U97))^2</f>
        <v>6.3181120000000007E-2</v>
      </c>
      <c r="AB97" s="12"/>
    </row>
    <row r="98" spans="1:28" x14ac:dyDescent="0.25">
      <c r="A98" s="4">
        <v>43535</v>
      </c>
      <c r="B98" s="1" t="s">
        <v>6</v>
      </c>
      <c r="C98" s="1" t="s">
        <v>8</v>
      </c>
      <c r="D98">
        <v>0</v>
      </c>
      <c r="E98" s="5">
        <v>11</v>
      </c>
      <c r="F98" s="5">
        <v>3</v>
      </c>
      <c r="G98" s="5">
        <v>2019</v>
      </c>
      <c r="H98">
        <v>0</v>
      </c>
      <c r="I98">
        <v>2</v>
      </c>
      <c r="J98" t="s">
        <v>32</v>
      </c>
      <c r="K98">
        <v>3.5</v>
      </c>
      <c r="L98">
        <v>3.4</v>
      </c>
      <c r="M98">
        <v>2.1</v>
      </c>
      <c r="N98">
        <f>1/K98/(1/$K98+1/$L98+1/$M98)</f>
        <v>0.27055702917771884</v>
      </c>
      <c r="O98">
        <f>1/L98/(1/$K98+1/$L98+1/$M98)</f>
        <v>0.27851458885941649</v>
      </c>
      <c r="P98">
        <f>1/M98/(1/$K98+1/$L98+1/$M98)</f>
        <v>0.45092838196286478</v>
      </c>
      <c r="Q98">
        <v>207.5</v>
      </c>
      <c r="R98">
        <v>343.13</v>
      </c>
      <c r="S98" s="9">
        <v>0.28999999999999998</v>
      </c>
      <c r="T98" s="9">
        <v>0.45</v>
      </c>
      <c r="U98" s="9">
        <v>0.26</v>
      </c>
      <c r="V98" s="11">
        <f>IF($J98="H",1,0)</f>
        <v>0</v>
      </c>
      <c r="W98" s="11">
        <f>IF($J98="D",1,0)</f>
        <v>0</v>
      </c>
      <c r="X98" s="11">
        <f>IF($J98="A",1,0)</f>
        <v>1</v>
      </c>
      <c r="Y98" s="12">
        <f>(S98-V98)^2+(T98-W98)^2+(U98-X98)^2</f>
        <v>0.83420000000000005</v>
      </c>
      <c r="Z98" s="13">
        <f>(N98-V98)^2+(O98-W98)^2+(P98-X98)^2</f>
        <v>0.45225112397892053</v>
      </c>
      <c r="AA98" s="13">
        <f>(S98*(1-S98))^2+(T98*(1-T98))^2+(U98*(1-U98))^2</f>
        <v>0.14066882</v>
      </c>
      <c r="AB98" s="12"/>
    </row>
    <row r="99" spans="1:28" x14ac:dyDescent="0.25">
      <c r="A99" s="6" t="s">
        <v>56</v>
      </c>
      <c r="B99" s="1" t="s">
        <v>6</v>
      </c>
      <c r="C99" s="1" t="s">
        <v>0</v>
      </c>
      <c r="D99">
        <v>0</v>
      </c>
      <c r="E99" s="5">
        <v>11</v>
      </c>
      <c r="F99" s="5">
        <v>23</v>
      </c>
      <c r="G99" s="5">
        <v>2019</v>
      </c>
      <c r="H99">
        <v>1</v>
      </c>
      <c r="I99">
        <v>2</v>
      </c>
      <c r="J99" t="s">
        <v>32</v>
      </c>
      <c r="K99">
        <v>7.5</v>
      </c>
      <c r="L99">
        <v>4.75</v>
      </c>
      <c r="M99">
        <v>1.4</v>
      </c>
      <c r="N99">
        <f>1/K99/(1/$K99+1/$L99+1/$M99)</f>
        <v>0.12600663192799622</v>
      </c>
      <c r="O99">
        <f>1/L99/(1/$K99+1/$L99+1/$M99)</f>
        <v>0.19895783988630983</v>
      </c>
      <c r="P99">
        <f>1/M99/(1/$K99+1/$L99+1/$M99)</f>
        <v>0.67503552818569412</v>
      </c>
      <c r="Q99">
        <v>207.5</v>
      </c>
      <c r="R99">
        <v>959.18</v>
      </c>
      <c r="S99" s="9">
        <v>0.12</v>
      </c>
      <c r="T99" s="9">
        <v>0.71</v>
      </c>
      <c r="U99" s="9">
        <v>0.18</v>
      </c>
      <c r="V99" s="11">
        <f>IF($J99="H",1,0)</f>
        <v>0</v>
      </c>
      <c r="W99" s="11">
        <f>IF($J99="D",1,0)</f>
        <v>0</v>
      </c>
      <c r="X99" s="11">
        <f>IF($J99="A",1,0)</f>
        <v>1</v>
      </c>
      <c r="Y99" s="12">
        <f>(S99-V99)^2+(T99-W99)^2+(U99-X99)^2</f>
        <v>1.1909000000000001</v>
      </c>
      <c r="Z99" s="13">
        <f>(N99-V99)^2+(O99-W99)^2+(P99-X99)^2</f>
        <v>0.1610638012836148</v>
      </c>
      <c r="AA99" s="13">
        <f>(S99*(1-S99))^2+(T99*(1-T99))^2+(U99*(1-U99))^2</f>
        <v>7.5331930000000019E-2</v>
      </c>
      <c r="AB99" s="12"/>
    </row>
    <row r="100" spans="1:28" x14ac:dyDescent="0.25">
      <c r="A100" s="4">
        <v>43536</v>
      </c>
      <c r="B100" s="1" t="s">
        <v>6</v>
      </c>
      <c r="C100" s="1" t="s">
        <v>2</v>
      </c>
      <c r="D100">
        <v>0</v>
      </c>
      <c r="E100" s="5">
        <v>12</v>
      </c>
      <c r="F100" s="5">
        <v>3</v>
      </c>
      <c r="G100" s="5">
        <v>2019</v>
      </c>
      <c r="H100">
        <v>1</v>
      </c>
      <c r="I100">
        <v>0</v>
      </c>
      <c r="J100" t="s">
        <v>31</v>
      </c>
      <c r="K100">
        <v>2.2000000000000002</v>
      </c>
      <c r="L100">
        <v>3.4</v>
      </c>
      <c r="M100">
        <v>3.25</v>
      </c>
      <c r="N100">
        <f>1/K100/(1/$K100+1/$L100+1/$M100)</f>
        <v>0.43029595015576316</v>
      </c>
      <c r="O100">
        <f>1/L100/(1/$K100+1/$L100+1/$M100)</f>
        <v>0.27842679127725856</v>
      </c>
      <c r="P100">
        <f>1/M100/(1/$K100+1/$L100+1/$M100)</f>
        <v>0.29127725856697817</v>
      </c>
      <c r="Q100">
        <v>207.5</v>
      </c>
      <c r="R100">
        <v>281.7</v>
      </c>
      <c r="S100" s="8">
        <v>0.45</v>
      </c>
      <c r="T100" s="8">
        <v>0.26</v>
      </c>
      <c r="U100" s="8">
        <v>0.28999999999999998</v>
      </c>
      <c r="V100" s="11">
        <f>IF($J100="H",1,0)</f>
        <v>1</v>
      </c>
      <c r="W100" s="11">
        <f>IF($J100="D",1,0)</f>
        <v>0</v>
      </c>
      <c r="X100" s="11">
        <f>IF($J100="A",1,0)</f>
        <v>0</v>
      </c>
      <c r="Y100" s="12">
        <f>(S100-V100)^2+(T100-W100)^2+(U100-X100)^2</f>
        <v>0.45420000000000005</v>
      </c>
      <c r="Z100" s="13">
        <f>(N100-V100)^2+(O100-W100)^2+(P100-X100)^2</f>
        <v>0.4869266238681691</v>
      </c>
      <c r="AA100" s="13">
        <f>(S100*(1-S100))^2+(T100*(1-T100))^2+(U100*(1-U100))^2</f>
        <v>0.14066882000000003</v>
      </c>
      <c r="AB100" s="12"/>
    </row>
    <row r="101" spans="1:28" x14ac:dyDescent="0.25">
      <c r="A101" t="s">
        <v>62</v>
      </c>
      <c r="B101" s="1" t="s">
        <v>6</v>
      </c>
      <c r="C101" s="1" t="s">
        <v>13</v>
      </c>
      <c r="D101">
        <v>0</v>
      </c>
      <c r="E101" s="5">
        <v>12</v>
      </c>
      <c r="F101" s="5">
        <v>16</v>
      </c>
      <c r="G101" s="5">
        <v>2019</v>
      </c>
      <c r="H101">
        <v>1</v>
      </c>
      <c r="I101">
        <v>1</v>
      </c>
      <c r="J101" t="s">
        <v>33</v>
      </c>
      <c r="K101">
        <v>2.5499999999999998</v>
      </c>
      <c r="L101">
        <v>3.25</v>
      </c>
      <c r="M101">
        <v>2.87</v>
      </c>
      <c r="N101">
        <f>1/K101/(1/$K101+1/$L101+1/$M101)</f>
        <v>0.37409509294723969</v>
      </c>
      <c r="O101">
        <f>1/L101/(1/$K101+1/$L101+1/$M101)</f>
        <v>0.2935207652355265</v>
      </c>
      <c r="P101">
        <f>1/M101/(1/$K101+1/$L101+1/$M101)</f>
        <v>0.3323841418172338</v>
      </c>
      <c r="Q101">
        <v>207.5</v>
      </c>
      <c r="R101">
        <v>180.99</v>
      </c>
      <c r="S101" s="8">
        <v>0.45</v>
      </c>
      <c r="T101" s="8">
        <v>0.27</v>
      </c>
      <c r="U101" s="8">
        <v>0.28000000000000003</v>
      </c>
      <c r="V101" s="11">
        <f>IF($J101="H",1,0)</f>
        <v>0</v>
      </c>
      <c r="W101" s="11">
        <f>IF($J101="D",1,0)</f>
        <v>1</v>
      </c>
      <c r="X101" s="11">
        <f>IF($J101="A",1,0)</f>
        <v>0</v>
      </c>
      <c r="Y101" s="12">
        <f>(S101-V101)^2+(T101-W101)^2+(U101-X101)^2</f>
        <v>0.81379999999999997</v>
      </c>
      <c r="Z101" s="13">
        <f>(N101-V101)^2+(O101-W101)^2+(P101-X101)^2</f>
        <v>0.74953926545217897</v>
      </c>
      <c r="AA101" s="13">
        <f>(S101*(1-S101))^2+(T101*(1-T101))^2+(U101*(1-U101))^2</f>
        <v>0.14074722000000001</v>
      </c>
      <c r="AB101" s="12"/>
    </row>
    <row r="102" spans="1:28" x14ac:dyDescent="0.25">
      <c r="A102" s="6" t="s">
        <v>65</v>
      </c>
      <c r="B102" s="1" t="s">
        <v>6</v>
      </c>
      <c r="C102" s="1" t="s">
        <v>14</v>
      </c>
      <c r="D102">
        <v>0</v>
      </c>
      <c r="E102" s="5">
        <v>12</v>
      </c>
      <c r="F102" s="5">
        <v>26</v>
      </c>
      <c r="G102" s="5">
        <v>2019</v>
      </c>
      <c r="H102">
        <v>2</v>
      </c>
      <c r="I102">
        <v>1</v>
      </c>
      <c r="J102" t="s">
        <v>31</v>
      </c>
      <c r="K102">
        <v>2.2999999999999998</v>
      </c>
      <c r="L102">
        <v>3.4</v>
      </c>
      <c r="M102">
        <v>3.1</v>
      </c>
      <c r="N102">
        <f>1/K102/(1/$K102+1/$L102+1/$M102)</f>
        <v>0.41349548842683415</v>
      </c>
      <c r="O102">
        <f>1/L102/(1/$K102+1/$L102+1/$M102)</f>
        <v>0.27971753628874069</v>
      </c>
      <c r="P102">
        <f>1/M102/(1/$K102+1/$L102+1/$M102)</f>
        <v>0.30678697528442528</v>
      </c>
      <c r="Q102">
        <v>207.5</v>
      </c>
      <c r="R102">
        <v>299.02999999999997</v>
      </c>
      <c r="S102" s="8">
        <v>0.45</v>
      </c>
      <c r="T102" s="8">
        <v>0.27</v>
      </c>
      <c r="U102" s="8">
        <v>0.28000000000000003</v>
      </c>
      <c r="V102" s="11">
        <f>IF($J102="H",1,0)</f>
        <v>1</v>
      </c>
      <c r="W102" s="11">
        <f>IF($J102="D",1,0)</f>
        <v>0</v>
      </c>
      <c r="X102" s="11">
        <f>IF($J102="A",1,0)</f>
        <v>0</v>
      </c>
      <c r="Y102" s="12">
        <f>(S102-V102)^2+(T102-W102)^2+(U102-X102)^2</f>
        <v>0.45380000000000009</v>
      </c>
      <c r="Z102" s="13">
        <f>(N102-V102)^2+(O102-W102)^2+(P102-X102)^2</f>
        <v>0.51634769040728734</v>
      </c>
      <c r="AA102" s="13">
        <f>(S102*(1-S102))^2+(T102*(1-T102))^2+(U102*(1-U102))^2</f>
        <v>0.14074722000000001</v>
      </c>
      <c r="AB102" s="12"/>
    </row>
    <row r="103" spans="1:28" x14ac:dyDescent="0.25">
      <c r="A103" s="10">
        <v>44136</v>
      </c>
      <c r="B103" s="1" t="s">
        <v>7</v>
      </c>
      <c r="C103" s="1" t="s">
        <v>13</v>
      </c>
      <c r="D103">
        <v>0</v>
      </c>
      <c r="E103" s="5">
        <v>1</v>
      </c>
      <c r="F103" s="5">
        <v>11</v>
      </c>
      <c r="G103" s="5">
        <v>2020</v>
      </c>
      <c r="H103">
        <v>1</v>
      </c>
      <c r="I103">
        <v>0</v>
      </c>
      <c r="J103" t="s">
        <v>31</v>
      </c>
      <c r="K103">
        <v>1.85</v>
      </c>
      <c r="L103">
        <v>3.8</v>
      </c>
      <c r="M103">
        <v>4</v>
      </c>
      <c r="N103">
        <f>1/K103/(1/$K103+1/$L103+1/$M103)</f>
        <v>0.51299358758015523</v>
      </c>
      <c r="O103">
        <f>1/L103/(1/$K103+1/$L103+1/$M103)</f>
        <v>0.24974687816402294</v>
      </c>
      <c r="P103">
        <f>1/M103/(1/$K103+1/$L103+1/$M103)</f>
        <v>0.2372595342558218</v>
      </c>
      <c r="Q103">
        <v>457.2</v>
      </c>
      <c r="R103">
        <v>180.99</v>
      </c>
      <c r="S103" s="8">
        <v>0.52</v>
      </c>
      <c r="T103" s="8">
        <v>0.26</v>
      </c>
      <c r="U103" s="8">
        <v>0.22</v>
      </c>
      <c r="V103" s="11">
        <f>IF($J103="H",1,0)</f>
        <v>1</v>
      </c>
      <c r="W103" s="11">
        <f>IF($J103="D",1,0)</f>
        <v>0</v>
      </c>
      <c r="X103" s="11">
        <f>IF($J103="A",1,0)</f>
        <v>0</v>
      </c>
      <c r="Y103" s="12">
        <f>(S103-V103)^2+(T103-W103)^2+(U103-X103)^2</f>
        <v>0.34639999999999999</v>
      </c>
      <c r="Z103" s="13">
        <f>(N103-V103)^2+(O103-W103)^2+(P103-X103)^2</f>
        <v>0.35584083548601275</v>
      </c>
      <c r="AA103" s="13">
        <f>(S103*(1-S103))^2+(T103*(1-T103))^2+(U103*(1-U103))^2</f>
        <v>0.12876448000000001</v>
      </c>
      <c r="AB103" s="12"/>
    </row>
    <row r="104" spans="1:28" x14ac:dyDescent="0.25">
      <c r="A104" s="6" t="s">
        <v>71</v>
      </c>
      <c r="B104" s="1" t="s">
        <v>7</v>
      </c>
      <c r="C104" s="1" t="s">
        <v>18</v>
      </c>
      <c r="D104">
        <v>0</v>
      </c>
      <c r="E104" s="5">
        <v>1</v>
      </c>
      <c r="F104" s="5">
        <v>21</v>
      </c>
      <c r="G104" s="5">
        <v>2020</v>
      </c>
      <c r="H104">
        <v>2</v>
      </c>
      <c r="I104">
        <v>2</v>
      </c>
      <c r="J104" t="s">
        <v>33</v>
      </c>
      <c r="K104">
        <v>1.55</v>
      </c>
      <c r="L104">
        <v>4.0999999999999996</v>
      </c>
      <c r="M104">
        <v>6</v>
      </c>
      <c r="N104">
        <f>1/K104/(1/$K104+1/$L104+1/$M104)</f>
        <v>0.61110421065706122</v>
      </c>
      <c r="O104">
        <f>1/L104/(1/$K104+1/$L104+1/$M104)</f>
        <v>0.23102720158986464</v>
      </c>
      <c r="P104">
        <f>1/M104/(1/$K104+1/$L104+1/$M104)</f>
        <v>0.15786858775307416</v>
      </c>
      <c r="Q104">
        <v>457.2</v>
      </c>
      <c r="R104">
        <v>225.97</v>
      </c>
      <c r="S104" s="8">
        <v>0.62</v>
      </c>
      <c r="T104" s="8">
        <v>0.23</v>
      </c>
      <c r="U104" s="8">
        <v>0.15</v>
      </c>
      <c r="V104" s="11">
        <f>IF($J104="H",1,0)</f>
        <v>0</v>
      </c>
      <c r="W104" s="11">
        <f>IF($J104="D",1,0)</f>
        <v>1</v>
      </c>
      <c r="X104" s="11">
        <f>IF($J104="A",1,0)</f>
        <v>0</v>
      </c>
      <c r="Y104" s="12">
        <f>(S104-V104)^2+(T104-W104)^2+(U104-X104)^2</f>
        <v>0.99980000000000002</v>
      </c>
      <c r="Z104" s="13">
        <f>(N104-V104)^2+(O104-W104)^2+(P104-X104)^2</f>
        <v>0.98969001197665452</v>
      </c>
      <c r="AA104" s="13">
        <f>(S104*(1-S104))^2+(T104*(1-T104))^2+(U104*(1-U104))^2</f>
        <v>0.10312802</v>
      </c>
      <c r="AB104" s="12"/>
    </row>
    <row r="105" spans="1:28" x14ac:dyDescent="0.25">
      <c r="A105" s="10">
        <v>44045</v>
      </c>
      <c r="B105" s="1" t="s">
        <v>7</v>
      </c>
      <c r="C105" s="1" t="s">
        <v>6</v>
      </c>
      <c r="D105">
        <v>0</v>
      </c>
      <c r="E105" s="5">
        <v>2</v>
      </c>
      <c r="F105" s="5">
        <v>8</v>
      </c>
      <c r="G105" s="5">
        <v>2020</v>
      </c>
      <c r="H105">
        <v>3</v>
      </c>
      <c r="I105">
        <v>1</v>
      </c>
      <c r="J105" t="s">
        <v>31</v>
      </c>
      <c r="K105">
        <v>1.61</v>
      </c>
      <c r="L105">
        <v>3.8</v>
      </c>
      <c r="M105">
        <v>6</v>
      </c>
      <c r="N105">
        <f>1/K105/(1/$K105+1/$L105+1/$M105)</f>
        <v>0.59101042044688679</v>
      </c>
      <c r="O105">
        <f>1/L105/(1/$K105+1/$L105+1/$M105)</f>
        <v>0.25040178339986519</v>
      </c>
      <c r="P105">
        <f>1/M105/(1/$K105+1/$L105+1/$M105)</f>
        <v>0.15858779615324795</v>
      </c>
      <c r="Q105">
        <v>457.2</v>
      </c>
      <c r="R105">
        <v>207.5</v>
      </c>
      <c r="S105" s="8">
        <v>0.56999999999999995</v>
      </c>
      <c r="T105" s="8">
        <v>0.25</v>
      </c>
      <c r="U105" s="8">
        <v>0.18</v>
      </c>
      <c r="V105" s="11">
        <f>IF($J105="H",1,0)</f>
        <v>1</v>
      </c>
      <c r="W105" s="11">
        <f>IF($J105="D",1,0)</f>
        <v>0</v>
      </c>
      <c r="X105" s="11">
        <f>IF($J105="A",1,0)</f>
        <v>0</v>
      </c>
      <c r="Y105" s="12">
        <f>(S105-V105)^2+(T105-W105)^2+(U105-X105)^2</f>
        <v>0.27980000000000005</v>
      </c>
      <c r="Z105" s="13">
        <f>(N105-V105)^2+(O105-W105)^2+(P105-X105)^2</f>
        <v>0.25512361840160941</v>
      </c>
      <c r="AA105" s="13">
        <f>(S105*(1-S105))^2+(T105*(1-T105))^2+(U105*(1-U105))^2</f>
        <v>0.11701602000000001</v>
      </c>
      <c r="AB105" s="12"/>
    </row>
    <row r="106" spans="1:28" x14ac:dyDescent="0.25">
      <c r="A106" s="10">
        <v>43833</v>
      </c>
      <c r="B106" s="1" t="s">
        <v>7</v>
      </c>
      <c r="C106" s="1" t="s">
        <v>16</v>
      </c>
      <c r="D106">
        <v>0</v>
      </c>
      <c r="E106" s="5">
        <v>3</v>
      </c>
      <c r="F106" s="5">
        <v>1</v>
      </c>
      <c r="G106" s="5">
        <v>2020</v>
      </c>
      <c r="H106">
        <v>1</v>
      </c>
      <c r="I106">
        <v>1</v>
      </c>
      <c r="J106" t="s">
        <v>33</v>
      </c>
      <c r="K106">
        <v>2.5</v>
      </c>
      <c r="L106">
        <v>3.25</v>
      </c>
      <c r="M106">
        <v>2.9</v>
      </c>
      <c r="N106">
        <f>1/K106/(1/$K106+1/$L106+1/$M106)</f>
        <v>0.38004032258064518</v>
      </c>
      <c r="O106">
        <f>1/L106/(1/$K106+1/$L106+1/$M106)</f>
        <v>0.29233870967741937</v>
      </c>
      <c r="P106">
        <f>1/M106/(1/$K106+1/$L106+1/$M106)</f>
        <v>0.3276209677419355</v>
      </c>
      <c r="Q106">
        <v>457.2</v>
      </c>
      <c r="R106">
        <v>644.63</v>
      </c>
      <c r="S106" s="8">
        <v>0.33</v>
      </c>
      <c r="T106" s="8">
        <v>0.26</v>
      </c>
      <c r="U106" s="8">
        <v>0.41</v>
      </c>
      <c r="V106" s="11">
        <f>IF($J106="H",1,0)</f>
        <v>0</v>
      </c>
      <c r="W106" s="11">
        <f>IF($J106="D",1,0)</f>
        <v>1</v>
      </c>
      <c r="X106" s="11">
        <f>IF($J106="A",1,0)</f>
        <v>0</v>
      </c>
      <c r="Y106" s="12">
        <f>(S106-V106)^2+(T106-W106)^2+(U106-X106)^2</f>
        <v>0.8246</v>
      </c>
      <c r="Z106" s="13">
        <f>(N106-V106)^2+(O106-W106)^2+(P106-X106)^2</f>
        <v>0.75255064711238295</v>
      </c>
      <c r="AA106" s="13">
        <f>(S106*(1-S106))^2+(T106*(1-T106))^2+(U106*(1-U106))^2</f>
        <v>0.14441858000000002</v>
      </c>
      <c r="AB106" s="12"/>
    </row>
    <row r="107" spans="1:28" x14ac:dyDescent="0.25">
      <c r="A107" t="s">
        <v>34</v>
      </c>
      <c r="B107" s="1" t="s">
        <v>7</v>
      </c>
      <c r="C107" s="1" t="s">
        <v>12</v>
      </c>
      <c r="D107">
        <v>0</v>
      </c>
      <c r="E107" s="5">
        <v>8</v>
      </c>
      <c r="F107" s="5">
        <v>17</v>
      </c>
      <c r="G107" s="5">
        <v>2019</v>
      </c>
      <c r="H107">
        <v>1</v>
      </c>
      <c r="I107">
        <v>0</v>
      </c>
      <c r="J107" t="s">
        <v>31</v>
      </c>
      <c r="K107">
        <v>1.72</v>
      </c>
      <c r="L107">
        <v>3.8</v>
      </c>
      <c r="M107">
        <v>4.75</v>
      </c>
      <c r="N107">
        <f>1/K107/(1/$K107+1/$L107+1/$M107)</f>
        <v>0.5510440835266821</v>
      </c>
      <c r="O107">
        <f>1/L107/(1/$K107+1/$L107+1/$M107)</f>
        <v>0.24941995359628769</v>
      </c>
      <c r="P107">
        <f>1/M107/(1/$K107+1/$L107+1/$M107)</f>
        <v>0.19953596287703013</v>
      </c>
      <c r="Q107">
        <v>457.2</v>
      </c>
      <c r="R107">
        <v>214.52</v>
      </c>
      <c r="S107" s="9">
        <v>0.59</v>
      </c>
      <c r="T107" s="9">
        <v>0.18</v>
      </c>
      <c r="U107" s="9">
        <v>0.23</v>
      </c>
      <c r="V107" s="11">
        <f>IF($J107="H",1,0)</f>
        <v>1</v>
      </c>
      <c r="W107" s="11">
        <f>IF($J107="D",1,0)</f>
        <v>0</v>
      </c>
      <c r="X107" s="11">
        <f>IF($J107="A",1,0)</f>
        <v>0</v>
      </c>
      <c r="Y107" s="12">
        <f>(S107-V107)^2+(T107-W107)^2+(U107-X107)^2</f>
        <v>0.25340000000000001</v>
      </c>
      <c r="Z107" s="13">
        <f>(N107-V107)^2+(O107-W107)^2+(P107-X107)^2</f>
        <v>0.30358632866963464</v>
      </c>
      <c r="AA107" s="13">
        <f>(S107*(1-S107))^2+(T107*(1-T107))^2+(U107*(1-U107))^2</f>
        <v>0.11166578000000002</v>
      </c>
      <c r="AB107" s="12"/>
    </row>
    <row r="108" spans="1:28" x14ac:dyDescent="0.25">
      <c r="A108" s="4">
        <v>43474</v>
      </c>
      <c r="B108" s="1" t="s">
        <v>7</v>
      </c>
      <c r="C108" s="1" t="s">
        <v>9</v>
      </c>
      <c r="D108">
        <v>0</v>
      </c>
      <c r="E108" s="5">
        <v>9</v>
      </c>
      <c r="F108" s="5">
        <v>1</v>
      </c>
      <c r="G108" s="5">
        <v>2019</v>
      </c>
      <c r="H108">
        <v>3</v>
      </c>
      <c r="I108">
        <v>2</v>
      </c>
      <c r="J108" t="s">
        <v>31</v>
      </c>
      <c r="K108">
        <v>2.2000000000000002</v>
      </c>
      <c r="L108">
        <v>3.25</v>
      </c>
      <c r="M108">
        <v>3.5</v>
      </c>
      <c r="N108">
        <f>1/K108/(1/$K108+1/$L108+1/$M108)</f>
        <v>0.43374642516682549</v>
      </c>
      <c r="O108">
        <f>1/L108/(1/$K108+1/$L108+1/$M108)</f>
        <v>0.29361296472831266</v>
      </c>
      <c r="P108">
        <f>1/M108/(1/$K108+1/$L108+1/$M108)</f>
        <v>0.27264061010486174</v>
      </c>
      <c r="Q108">
        <v>457.2</v>
      </c>
      <c r="R108">
        <v>276.98</v>
      </c>
      <c r="S108" s="9">
        <v>0.51</v>
      </c>
      <c r="T108" s="9">
        <v>0.21</v>
      </c>
      <c r="U108" s="9">
        <v>0.27</v>
      </c>
      <c r="V108" s="11">
        <f>IF($J108="H",1,0)</f>
        <v>1</v>
      </c>
      <c r="W108" s="11">
        <f>IF($J108="D",1,0)</f>
        <v>0</v>
      </c>
      <c r="X108" s="11">
        <f>IF($J108="A",1,0)</f>
        <v>0</v>
      </c>
      <c r="Y108" s="12">
        <f>(S108-V108)^2+(T108-W108)^2+(U108-X108)^2</f>
        <v>0.35709999999999997</v>
      </c>
      <c r="Z108" s="13">
        <f>(N108-V108)^2+(O108-W108)^2+(P108-X108)^2</f>
        <v>0.48118458634625016</v>
      </c>
      <c r="AA108" s="13">
        <f>(S108*(1-S108))^2+(T108*(1-T108))^2+(U108*(1-U108))^2</f>
        <v>0.12882123000000001</v>
      </c>
      <c r="AB108" s="12"/>
    </row>
    <row r="109" spans="1:28" x14ac:dyDescent="0.25">
      <c r="A109" t="s">
        <v>45</v>
      </c>
      <c r="B109" s="1" t="s">
        <v>7</v>
      </c>
      <c r="C109" s="1" t="s">
        <v>3</v>
      </c>
      <c r="D109">
        <v>0</v>
      </c>
      <c r="E109" s="5">
        <v>9</v>
      </c>
      <c r="F109" s="5">
        <v>21</v>
      </c>
      <c r="G109" s="5">
        <v>2019</v>
      </c>
      <c r="H109">
        <v>0</v>
      </c>
      <c r="I109">
        <v>2</v>
      </c>
      <c r="J109" t="s">
        <v>32</v>
      </c>
      <c r="K109">
        <v>1.61</v>
      </c>
      <c r="L109">
        <v>3.75</v>
      </c>
      <c r="M109">
        <v>6</v>
      </c>
      <c r="N109">
        <f>1/K109/(1/$K109+1/$L109+1/$M109)</f>
        <v>0.58904378558806192</v>
      </c>
      <c r="O109">
        <f>1/L109/(1/$K109+1/$L109+1/$M109)</f>
        <v>0.25289613194580796</v>
      </c>
      <c r="P109">
        <f>1/M109/(1/$K109+1/$L109+1/$M109)</f>
        <v>0.15806008246612996</v>
      </c>
      <c r="Q109">
        <v>457.2</v>
      </c>
      <c r="R109">
        <v>62.33</v>
      </c>
      <c r="S109" s="9">
        <v>0.57999999999999996</v>
      </c>
      <c r="T109" s="9">
        <v>0.17</v>
      </c>
      <c r="U109" s="9">
        <v>0.25</v>
      </c>
      <c r="V109" s="11">
        <f>IF($J109="H",1,0)</f>
        <v>0</v>
      </c>
      <c r="W109" s="11">
        <f>IF($J109="D",1,0)</f>
        <v>0</v>
      </c>
      <c r="X109" s="11">
        <f>IF($J109="A",1,0)</f>
        <v>1</v>
      </c>
      <c r="Y109" s="12">
        <f>(S109-V109)^2+(T109-W109)^2+(U109-X109)^2</f>
        <v>0.92779999999999996</v>
      </c>
      <c r="Z109" s="13">
        <f>(N109-V109)^2+(O109-W109)^2+(P109-X109)^2</f>
        <v>1.119791859630006</v>
      </c>
      <c r="AA109" s="13">
        <f>(S109*(1-S109))^2+(T109*(1-T109))^2+(U109*(1-U109))^2</f>
        <v>0.11440642000000001</v>
      </c>
      <c r="AB109" s="12"/>
    </row>
    <row r="110" spans="1:28" x14ac:dyDescent="0.25">
      <c r="A110" s="6" t="s">
        <v>47</v>
      </c>
      <c r="B110" s="1" t="s">
        <v>7</v>
      </c>
      <c r="C110" s="1" t="s">
        <v>15</v>
      </c>
      <c r="D110">
        <v>0</v>
      </c>
      <c r="E110" s="5">
        <v>9</v>
      </c>
      <c r="F110" s="5">
        <v>28</v>
      </c>
      <c r="G110" s="5">
        <v>2019</v>
      </c>
      <c r="H110">
        <v>1</v>
      </c>
      <c r="I110">
        <v>3</v>
      </c>
      <c r="J110" t="s">
        <v>32</v>
      </c>
      <c r="K110">
        <v>10</v>
      </c>
      <c r="L110">
        <v>5.5</v>
      </c>
      <c r="M110">
        <v>1.3</v>
      </c>
      <c r="N110">
        <f>1/K110/(1/$K110+1/$L110+1/$M110)</f>
        <v>9.5143047238855638E-2</v>
      </c>
      <c r="O110">
        <f>1/L110/(1/$K110+1/$L110+1/$M110)</f>
        <v>0.17298735861610115</v>
      </c>
      <c r="P110">
        <f>1/M110/(1/$K110+1/$L110+1/$M110)</f>
        <v>0.73186959414504327</v>
      </c>
      <c r="Q110">
        <v>457.2</v>
      </c>
      <c r="R110">
        <v>1140</v>
      </c>
      <c r="S110" s="9">
        <v>0.13</v>
      </c>
      <c r="T110" s="9">
        <v>0.69</v>
      </c>
      <c r="U110" s="9">
        <v>0.18</v>
      </c>
      <c r="V110" s="11">
        <f>IF($J110="H",1,0)</f>
        <v>0</v>
      </c>
      <c r="W110" s="11">
        <f>IF($J110="D",1,0)</f>
        <v>0</v>
      </c>
      <c r="X110" s="11">
        <f>IF($J110="A",1,0)</f>
        <v>1</v>
      </c>
      <c r="Y110" s="12">
        <f>(S110-V110)^2+(T110-W110)^2+(U110-X110)^2</f>
        <v>1.1654</v>
      </c>
      <c r="Z110" s="13">
        <f>(N110-V110)^2+(O110-W110)^2+(P110-X110)^2</f>
        <v>0.11087074022281451</v>
      </c>
      <c r="AA110" s="13">
        <f>(S110*(1-S110))^2+(T110*(1-T110))^2+(U110*(1-U110))^2</f>
        <v>8.0330580000000013E-2</v>
      </c>
      <c r="AB110" s="12"/>
    </row>
    <row r="111" spans="1:28" x14ac:dyDescent="0.25">
      <c r="A111" t="s">
        <v>50</v>
      </c>
      <c r="B111" s="1" t="s">
        <v>7</v>
      </c>
      <c r="C111" s="1" t="s">
        <v>14</v>
      </c>
      <c r="D111">
        <v>0</v>
      </c>
      <c r="E111" s="5">
        <v>10</v>
      </c>
      <c r="F111" s="5">
        <v>19</v>
      </c>
      <c r="G111" s="5">
        <v>2019</v>
      </c>
      <c r="H111">
        <v>2</v>
      </c>
      <c r="I111">
        <v>0</v>
      </c>
      <c r="J111" t="s">
        <v>31</v>
      </c>
      <c r="K111">
        <v>1.95</v>
      </c>
      <c r="L111">
        <v>3.75</v>
      </c>
      <c r="M111">
        <v>3.75</v>
      </c>
      <c r="N111">
        <f>1/K111/(1/$K111+1/$L111+1/$M111)</f>
        <v>0.49019607843137258</v>
      </c>
      <c r="O111">
        <f>1/L111/(1/$K111+1/$L111+1/$M111)</f>
        <v>0.25490196078431371</v>
      </c>
      <c r="P111">
        <f>1/M111/(1/$K111+1/$L111+1/$M111)</f>
        <v>0.25490196078431371</v>
      </c>
      <c r="Q111">
        <v>457.2</v>
      </c>
      <c r="R111">
        <v>299.02999999999997</v>
      </c>
      <c r="S111" s="9">
        <v>0.54</v>
      </c>
      <c r="T111" s="9">
        <v>0.22</v>
      </c>
      <c r="U111" s="9">
        <v>0.25</v>
      </c>
      <c r="V111" s="11">
        <f>IF($J111="H",1,0)</f>
        <v>1</v>
      </c>
      <c r="W111" s="11">
        <f>IF($J111="D",1,0)</f>
        <v>0</v>
      </c>
      <c r="X111" s="11">
        <f>IF($J111="A",1,0)</f>
        <v>0</v>
      </c>
      <c r="Y111" s="12">
        <f>(S111-V111)^2+(T111-W111)^2+(U111-X111)^2</f>
        <v>0.32249999999999995</v>
      </c>
      <c r="Z111" s="13">
        <f>(N111-V111)^2+(O111-W111)^2+(P111-X111)^2</f>
        <v>0.38985005767012676</v>
      </c>
      <c r="AA111" s="13">
        <f>(S111*(1-S111))^2+(T111*(1-T111))^2+(U111*(1-U111))^2</f>
        <v>0.12630537</v>
      </c>
      <c r="AB111" s="12"/>
    </row>
    <row r="112" spans="1:28" x14ac:dyDescent="0.25">
      <c r="A112" s="4">
        <v>43535</v>
      </c>
      <c r="B112" s="1" t="s">
        <v>7</v>
      </c>
      <c r="C112" s="1" t="s">
        <v>10</v>
      </c>
      <c r="D112">
        <v>0</v>
      </c>
      <c r="E112" s="5">
        <v>11</v>
      </c>
      <c r="F112" s="5">
        <v>3</v>
      </c>
      <c r="G112" s="5">
        <v>2019</v>
      </c>
      <c r="H112">
        <v>1</v>
      </c>
      <c r="I112">
        <v>1</v>
      </c>
      <c r="J112" t="s">
        <v>33</v>
      </c>
      <c r="K112">
        <v>2.7</v>
      </c>
      <c r="L112">
        <v>3.4</v>
      </c>
      <c r="M112">
        <v>2.6</v>
      </c>
      <c r="N112">
        <f>1/K112/(1/$K112+1/$L112+1/$M112)</f>
        <v>0.35303514376996808</v>
      </c>
      <c r="O112">
        <f>1/L112/(1/$K112+1/$L112+1/$M112)</f>
        <v>0.28035143769968057</v>
      </c>
      <c r="P112">
        <f>1/M112/(1/$K112+1/$L112+1/$M112)</f>
        <v>0.36661341853035145</v>
      </c>
      <c r="Q112">
        <v>457.2</v>
      </c>
      <c r="R112">
        <v>881.55</v>
      </c>
      <c r="S112" s="9">
        <v>0.35</v>
      </c>
      <c r="T112" s="9">
        <v>0.39</v>
      </c>
      <c r="U112" s="9">
        <v>0.25</v>
      </c>
      <c r="V112" s="11">
        <f>IF($J112="H",1,0)</f>
        <v>0</v>
      </c>
      <c r="W112" s="11">
        <f>IF($J112="D",1,0)</f>
        <v>1</v>
      </c>
      <c r="X112" s="11">
        <f>IF($J112="A",1,0)</f>
        <v>0</v>
      </c>
      <c r="Y112" s="12">
        <f>(S112-V112)^2+(T112-W112)^2+(U112-X112)^2</f>
        <v>0.55709999999999993</v>
      </c>
      <c r="Z112" s="13">
        <f>(N112-V112)^2+(O112-W112)^2+(P112-X112)^2</f>
        <v>0.77693326460410961</v>
      </c>
      <c r="AA112" s="13">
        <f>(S112*(1-S112))^2+(T112*(1-T112))^2+(U112*(1-U112))^2</f>
        <v>0.14350890999999999</v>
      </c>
      <c r="AB112" s="12"/>
    </row>
    <row r="113" spans="1:28" x14ac:dyDescent="0.25">
      <c r="A113" s="6" t="s">
        <v>56</v>
      </c>
      <c r="B113" s="1" t="s">
        <v>7</v>
      </c>
      <c r="C113" s="1" t="s">
        <v>1</v>
      </c>
      <c r="D113">
        <v>0</v>
      </c>
      <c r="E113" s="5">
        <v>11</v>
      </c>
      <c r="F113" s="5">
        <v>23</v>
      </c>
      <c r="G113" s="5">
        <v>2019</v>
      </c>
      <c r="H113">
        <v>0</v>
      </c>
      <c r="I113">
        <v>2</v>
      </c>
      <c r="J113" t="s">
        <v>32</v>
      </c>
      <c r="K113">
        <v>1.36</v>
      </c>
      <c r="L113">
        <v>5.0999999999999996</v>
      </c>
      <c r="M113">
        <v>8</v>
      </c>
      <c r="N113">
        <f>1/K113/(1/$K113+1/$L113+1/$M113)</f>
        <v>0.6960556844547563</v>
      </c>
      <c r="O113">
        <f>1/L113/(1/$K113+1/$L113+1/$M113)</f>
        <v>0.18561484918793505</v>
      </c>
      <c r="P113">
        <f>1/M113/(1/$K113+1/$L113+1/$M113)</f>
        <v>0.11832946635730858</v>
      </c>
      <c r="Q113">
        <v>457.2</v>
      </c>
      <c r="R113">
        <v>81.540000000000006</v>
      </c>
      <c r="S113" s="9">
        <v>0.65</v>
      </c>
      <c r="T113" s="9">
        <v>0.14000000000000001</v>
      </c>
      <c r="U113" s="9">
        <v>0.21</v>
      </c>
      <c r="V113" s="11">
        <f>IF($J113="H",1,0)</f>
        <v>0</v>
      </c>
      <c r="W113" s="11">
        <f>IF($J113="D",1,0)</f>
        <v>0</v>
      </c>
      <c r="X113" s="11">
        <f>IF($J113="A",1,0)</f>
        <v>1</v>
      </c>
      <c r="Y113" s="12">
        <f>(S113-V113)^2+(T113-W113)^2+(U113-X113)^2</f>
        <v>1.0662000000000003</v>
      </c>
      <c r="Z113" s="13">
        <f>(N113-V113)^2+(O113-W113)^2+(P113-X113)^2</f>
        <v>1.2962893179946273</v>
      </c>
      <c r="AA113" s="13">
        <f>(S113*(1-S113))^2+(T113*(1-T113))^2+(U113*(1-U113))^2</f>
        <v>9.3775219999999979E-2</v>
      </c>
      <c r="AB113" s="12"/>
    </row>
    <row r="114" spans="1:28" x14ac:dyDescent="0.25">
      <c r="A114" s="4">
        <v>43658</v>
      </c>
      <c r="B114" s="1" t="s">
        <v>7</v>
      </c>
      <c r="C114" s="1" t="s">
        <v>17</v>
      </c>
      <c r="D114">
        <v>0</v>
      </c>
      <c r="E114" s="5">
        <v>12</v>
      </c>
      <c r="F114" s="5">
        <v>7</v>
      </c>
      <c r="G114" s="5">
        <v>2019</v>
      </c>
      <c r="H114">
        <v>3</v>
      </c>
      <c r="I114">
        <v>1</v>
      </c>
      <c r="J114" t="s">
        <v>31</v>
      </c>
      <c r="K114">
        <v>3.5</v>
      </c>
      <c r="L114">
        <v>3.75</v>
      </c>
      <c r="M114">
        <v>2</v>
      </c>
      <c r="N114">
        <f>1/K114/(1/$K114+1/$L114+1/$M114)</f>
        <v>0.27149321266968324</v>
      </c>
      <c r="O114">
        <f>1/L114/(1/$K114+1/$L114+1/$M114)</f>
        <v>0.25339366515837103</v>
      </c>
      <c r="P114">
        <f>1/M114/(1/$K114+1/$L114+1/$M114)</f>
        <v>0.47511312217194568</v>
      </c>
      <c r="Q114">
        <v>457.2</v>
      </c>
      <c r="R114">
        <v>697.5</v>
      </c>
      <c r="S114" s="8">
        <v>0.28999999999999998</v>
      </c>
      <c r="T114" s="8">
        <v>0.24</v>
      </c>
      <c r="U114" s="8">
        <v>0.47</v>
      </c>
      <c r="V114" s="11">
        <f>IF($J114="H",1,0)</f>
        <v>1</v>
      </c>
      <c r="W114" s="11">
        <f>IF($J114="D",1,0)</f>
        <v>0</v>
      </c>
      <c r="X114" s="11">
        <f>IF($J114="A",1,0)</f>
        <v>0</v>
      </c>
      <c r="Y114" s="12">
        <f>(S114-V114)^2+(T114-W114)^2+(U114-X114)^2</f>
        <v>0.78259999999999996</v>
      </c>
      <c r="Z114" s="13">
        <f>(N114-V114)^2+(O114-W114)^2+(P114-X114)^2</f>
        <v>0.82066296758870627</v>
      </c>
      <c r="AA114" s="13">
        <f>(S114*(1-S114))^2+(T114*(1-T114))^2+(U114*(1-U114))^2</f>
        <v>0.13771537999999997</v>
      </c>
      <c r="AB114" s="12"/>
    </row>
    <row r="115" spans="1:28" x14ac:dyDescent="0.25">
      <c r="A115" t="s">
        <v>63</v>
      </c>
      <c r="B115" s="1" t="s">
        <v>7</v>
      </c>
      <c r="C115" s="1" t="s">
        <v>19</v>
      </c>
      <c r="D115">
        <v>0</v>
      </c>
      <c r="E115" s="5">
        <v>12</v>
      </c>
      <c r="F115" s="5">
        <v>21</v>
      </c>
      <c r="G115" s="5">
        <v>2019</v>
      </c>
      <c r="H115">
        <v>0</v>
      </c>
      <c r="I115">
        <v>0</v>
      </c>
      <c r="J115" t="s">
        <v>33</v>
      </c>
      <c r="K115">
        <v>2.2999999999999998</v>
      </c>
      <c r="L115">
        <v>3.8</v>
      </c>
      <c r="M115">
        <v>2.87</v>
      </c>
      <c r="N115">
        <f>1/K115/(1/$K115+1/$L115+1/$M115)</f>
        <v>0.41551415399855224</v>
      </c>
      <c r="O115">
        <f>1/L115/(1/$K115+1/$L115+1/$M115)</f>
        <v>0.25149540899912365</v>
      </c>
      <c r="P115">
        <f>1/M115/(1/$K115+1/$L115+1/$M115)</f>
        <v>0.332990437002324</v>
      </c>
      <c r="Q115">
        <v>457.2</v>
      </c>
      <c r="R115">
        <v>570.38</v>
      </c>
      <c r="S115" s="8">
        <v>0.47</v>
      </c>
      <c r="T115" s="8">
        <v>0.25</v>
      </c>
      <c r="U115" s="8">
        <v>0.28000000000000003</v>
      </c>
      <c r="V115" s="11">
        <f>IF($J115="H",1,0)</f>
        <v>0</v>
      </c>
      <c r="W115" s="11">
        <f>IF($J115="D",1,0)</f>
        <v>1</v>
      </c>
      <c r="X115" s="11">
        <f>IF($J115="A",1,0)</f>
        <v>0</v>
      </c>
      <c r="Y115" s="12">
        <f>(S115-V115)^2+(T115-W115)^2+(U115-X115)^2</f>
        <v>0.86180000000000001</v>
      </c>
      <c r="Z115" s="13">
        <f>(N115-V115)^2+(O115-W115)^2+(P115-X115)^2</f>
        <v>0.84379376605752043</v>
      </c>
      <c r="AA115" s="13">
        <f>(S115*(1-S115))^2+(T115*(1-T115))^2+(U115*(1-U115))^2</f>
        <v>0.13784961999999998</v>
      </c>
      <c r="AB115" s="12"/>
    </row>
    <row r="116" spans="1:28" x14ac:dyDescent="0.25">
      <c r="A116" s="6" t="s">
        <v>65</v>
      </c>
      <c r="B116" s="1" t="s">
        <v>7</v>
      </c>
      <c r="C116" s="1" t="s">
        <v>4</v>
      </c>
      <c r="D116">
        <v>0</v>
      </c>
      <c r="E116" s="5">
        <v>12</v>
      </c>
      <c r="F116" s="5">
        <v>26</v>
      </c>
      <c r="G116" s="5">
        <v>2019</v>
      </c>
      <c r="H116">
        <v>1</v>
      </c>
      <c r="I116">
        <v>0</v>
      </c>
      <c r="J116" t="s">
        <v>31</v>
      </c>
      <c r="K116">
        <v>1.7</v>
      </c>
      <c r="L116">
        <v>3.75</v>
      </c>
      <c r="M116">
        <v>5</v>
      </c>
      <c r="N116">
        <f>1/K116/(1/$K116+1/$L116+1/$M116)</f>
        <v>0.55762081784386619</v>
      </c>
      <c r="O116">
        <f>1/L116/(1/$K116+1/$L116+1/$M116)</f>
        <v>0.25278810408921931</v>
      </c>
      <c r="P116">
        <f>1/M116/(1/$K116+1/$L116+1/$M116)</f>
        <v>0.1895910780669145</v>
      </c>
      <c r="Q116">
        <v>457.2</v>
      </c>
      <c r="R116">
        <v>180.68</v>
      </c>
      <c r="S116" s="8">
        <v>0.54</v>
      </c>
      <c r="T116" s="8">
        <v>0.26</v>
      </c>
      <c r="U116" s="8">
        <v>0.21</v>
      </c>
      <c r="V116" s="11">
        <f>IF($J116="H",1,0)</f>
        <v>1</v>
      </c>
      <c r="W116" s="11">
        <f>IF($J116="D",1,0)</f>
        <v>0</v>
      </c>
      <c r="X116" s="11">
        <f>IF($J116="A",1,0)</f>
        <v>0</v>
      </c>
      <c r="Y116" s="12">
        <f>(S116-V116)^2+(T116-W116)^2+(U116-X116)^2</f>
        <v>0.32329999999999992</v>
      </c>
      <c r="Z116" s="13">
        <f>(N116-V116)^2+(O116-W116)^2+(P116-X116)^2</f>
        <v>0.29554594325672667</v>
      </c>
      <c r="AA116" s="13">
        <f>(S116*(1-S116))^2+(T116*(1-T116))^2+(U116*(1-U116))^2</f>
        <v>0.12624313000000001</v>
      </c>
      <c r="AB116" s="12"/>
    </row>
    <row r="117" spans="1:28" x14ac:dyDescent="0.25">
      <c r="A117" s="10">
        <v>44136</v>
      </c>
      <c r="B117" s="1" t="s">
        <v>8</v>
      </c>
      <c r="C117" s="1" t="s">
        <v>5</v>
      </c>
      <c r="D117">
        <v>0</v>
      </c>
      <c r="E117" s="5">
        <v>1</v>
      </c>
      <c r="F117" s="5">
        <v>11</v>
      </c>
      <c r="G117" s="5">
        <v>2020</v>
      </c>
      <c r="H117">
        <v>1</v>
      </c>
      <c r="I117">
        <v>2</v>
      </c>
      <c r="J117" t="s">
        <v>32</v>
      </c>
      <c r="K117">
        <v>1.6</v>
      </c>
      <c r="L117">
        <v>4</v>
      </c>
      <c r="M117">
        <v>5.5</v>
      </c>
      <c r="N117">
        <f>1/K117/(1/$K117+1/$L117+1/$M117)</f>
        <v>0.59139784946236551</v>
      </c>
      <c r="O117">
        <f>1/L117/(1/$K117+1/$L117+1/$M117)</f>
        <v>0.23655913978494622</v>
      </c>
      <c r="P117">
        <f>1/M117/(1/$K117+1/$L117+1/$M117)</f>
        <v>0.17204301075268816</v>
      </c>
      <c r="Q117">
        <v>343.13</v>
      </c>
      <c r="R117">
        <v>209.7</v>
      </c>
      <c r="S117" s="8">
        <v>0.63</v>
      </c>
      <c r="T117" s="8">
        <v>0.22</v>
      </c>
      <c r="U117" s="8">
        <v>0.16</v>
      </c>
      <c r="V117" s="11">
        <f>IF($J117="H",1,0)</f>
        <v>0</v>
      </c>
      <c r="W117" s="11">
        <f>IF($J117="D",1,0)</f>
        <v>0</v>
      </c>
      <c r="X117" s="11">
        <f>IF($J117="A",1,0)</f>
        <v>1</v>
      </c>
      <c r="Y117" s="12">
        <f>(S117-V117)^2+(T117-W117)^2+(U117-X117)^2</f>
        <v>1.1509</v>
      </c>
      <c r="Z117" s="13">
        <f>(N117-V117)^2+(O117-W117)^2+(P117-X117)^2</f>
        <v>1.0912244190079776</v>
      </c>
      <c r="AA117" s="13">
        <f>(S117*(1-S117))^2+(T117*(1-T117))^2+(U117*(1-U117))^2</f>
        <v>0.10184553</v>
      </c>
      <c r="AB117" s="12"/>
    </row>
    <row r="118" spans="1:28" x14ac:dyDescent="0.25">
      <c r="A118" s="6" t="s">
        <v>72</v>
      </c>
      <c r="B118" s="1" t="s">
        <v>8</v>
      </c>
      <c r="C118" s="1" t="s">
        <v>14</v>
      </c>
      <c r="D118">
        <v>0</v>
      </c>
      <c r="E118" s="5">
        <v>1</v>
      </c>
      <c r="F118" s="5">
        <v>22</v>
      </c>
      <c r="G118" s="5">
        <v>2020</v>
      </c>
      <c r="H118">
        <v>4</v>
      </c>
      <c r="I118">
        <v>1</v>
      </c>
      <c r="J118" t="s">
        <v>31</v>
      </c>
      <c r="K118">
        <v>1.53</v>
      </c>
      <c r="L118">
        <v>4.33</v>
      </c>
      <c r="M118">
        <v>6</v>
      </c>
      <c r="N118">
        <f>1/K118/(1/$K118+1/$L118+1/$M118)</f>
        <v>0.62175570600862984</v>
      </c>
      <c r="O118">
        <f>1/L118/(1/$K118+1/$L118+1/$M118)</f>
        <v>0.21969658895916944</v>
      </c>
      <c r="P118">
        <f>1/M118/(1/$K118+1/$L118+1/$M118)</f>
        <v>0.15854770503220061</v>
      </c>
      <c r="Q118">
        <v>343.13</v>
      </c>
      <c r="R118">
        <v>299.02999999999997</v>
      </c>
      <c r="S118" s="8">
        <v>0.63</v>
      </c>
      <c r="T118" s="8">
        <v>0.21</v>
      </c>
      <c r="U118" s="8">
        <v>0.16</v>
      </c>
      <c r="V118" s="11">
        <f>IF($J118="H",1,0)</f>
        <v>1</v>
      </c>
      <c r="W118" s="11">
        <f>IF($J118="D",1,0)</f>
        <v>0</v>
      </c>
      <c r="X118" s="11">
        <f>IF($J118="A",1,0)</f>
        <v>0</v>
      </c>
      <c r="Y118" s="12">
        <f>(S118-V118)^2+(T118-W118)^2+(U118-X118)^2</f>
        <v>0.20660000000000001</v>
      </c>
      <c r="Z118" s="13">
        <f>(N118-V118)^2+(O118-W118)^2+(P118-X118)^2</f>
        <v>0.216472711908302</v>
      </c>
      <c r="AA118" s="13">
        <f>(S118*(1-S118))^2+(T118*(1-T118))^2+(U118*(1-U118))^2</f>
        <v>9.9921780000000002E-2</v>
      </c>
      <c r="AB118" s="12"/>
    </row>
    <row r="119" spans="1:28" x14ac:dyDescent="0.25">
      <c r="A119" s="10">
        <v>43832</v>
      </c>
      <c r="B119" s="1" t="s">
        <v>8</v>
      </c>
      <c r="C119" s="1" t="s">
        <v>17</v>
      </c>
      <c r="D119">
        <v>0</v>
      </c>
      <c r="E119" s="5">
        <v>2</v>
      </c>
      <c r="F119" s="5">
        <v>1</v>
      </c>
      <c r="G119" s="5">
        <v>2020</v>
      </c>
      <c r="H119">
        <v>2</v>
      </c>
      <c r="I119">
        <v>2</v>
      </c>
      <c r="J119" t="s">
        <v>33</v>
      </c>
      <c r="K119">
        <v>2.5</v>
      </c>
      <c r="L119">
        <v>3.6</v>
      </c>
      <c r="M119">
        <v>2.7</v>
      </c>
      <c r="N119">
        <f>1/K119/(1/$K119+1/$L119+1/$M119)</f>
        <v>0.38162544169611307</v>
      </c>
      <c r="O119">
        <f>1/L119/(1/$K119+1/$L119+1/$M119)</f>
        <v>0.26501766784452296</v>
      </c>
      <c r="P119">
        <f>1/M119/(1/$K119+1/$L119+1/$M119)</f>
        <v>0.35335689045936391</v>
      </c>
      <c r="Q119">
        <v>343.13</v>
      </c>
      <c r="R119">
        <v>697.5</v>
      </c>
      <c r="S119" s="8">
        <v>0.35</v>
      </c>
      <c r="T119" s="8">
        <v>0.25</v>
      </c>
      <c r="U119" s="8">
        <v>0.4</v>
      </c>
      <c r="V119" s="11">
        <f>IF($J119="H",1,0)</f>
        <v>0</v>
      </c>
      <c r="W119" s="11">
        <f>IF($J119="D",1,0)</f>
        <v>1</v>
      </c>
      <c r="X119" s="11">
        <f>IF($J119="A",1,0)</f>
        <v>0</v>
      </c>
      <c r="Y119" s="12">
        <f>(S119-V119)^2+(T119-W119)^2+(U119-X119)^2</f>
        <v>0.84499999999999997</v>
      </c>
      <c r="Z119" s="13">
        <f>(N119-V119)^2+(O119-W119)^2+(P119-X119)^2</f>
        <v>0.81069809836556828</v>
      </c>
      <c r="AA119" s="13">
        <f>(S119*(1-S119))^2+(T119*(1-T119))^2+(U119*(1-U119))^2</f>
        <v>0.14451249999999999</v>
      </c>
      <c r="AB119" s="12"/>
    </row>
    <row r="120" spans="1:28" x14ac:dyDescent="0.25">
      <c r="A120" s="6" t="s">
        <v>80</v>
      </c>
      <c r="B120" s="1" t="s">
        <v>8</v>
      </c>
      <c r="C120" s="1" t="s">
        <v>15</v>
      </c>
      <c r="D120">
        <v>0</v>
      </c>
      <c r="E120" s="5">
        <v>2</v>
      </c>
      <c r="F120" s="5">
        <v>22</v>
      </c>
      <c r="G120" s="5">
        <v>2020</v>
      </c>
      <c r="H120">
        <v>0</v>
      </c>
      <c r="I120">
        <v>1</v>
      </c>
      <c r="J120" t="s">
        <v>32</v>
      </c>
      <c r="K120">
        <v>4.5</v>
      </c>
      <c r="L120">
        <v>4.2</v>
      </c>
      <c r="M120">
        <v>1.7</v>
      </c>
      <c r="N120">
        <f>1/K120/(1/$K120+1/$L120+1/$M120)</f>
        <v>0.21193232413178983</v>
      </c>
      <c r="O120">
        <f>1/L120/(1/$K120+1/$L120+1/$M120)</f>
        <v>0.22707034728406053</v>
      </c>
      <c r="P120">
        <f>1/M120/(1/$K120+1/$L120+1/$M120)</f>
        <v>0.56099732858414963</v>
      </c>
      <c r="Q120">
        <v>343.13</v>
      </c>
      <c r="R120">
        <v>1140</v>
      </c>
      <c r="S120" s="8">
        <v>0.22</v>
      </c>
      <c r="T120" s="8">
        <v>0.21</v>
      </c>
      <c r="U120" s="8">
        <v>0.56000000000000005</v>
      </c>
      <c r="V120" s="11">
        <f>IF($J120="H",1,0)</f>
        <v>0</v>
      </c>
      <c r="W120" s="11">
        <f>IF($J120="D",1,0)</f>
        <v>0</v>
      </c>
      <c r="X120" s="11">
        <f>IF($J120="A",1,0)</f>
        <v>1</v>
      </c>
      <c r="Y120" s="12">
        <f>(S120-V120)^2+(T120-W120)^2+(U120-X120)^2</f>
        <v>0.28609999999999997</v>
      </c>
      <c r="Z120" s="13">
        <f>(N120-V120)^2+(O120-W120)^2+(P120-X120)^2</f>
        <v>0.28919959813785895</v>
      </c>
      <c r="AA120" s="13">
        <f>(S120*(1-S120))^2+(T120*(1-T120))^2+(U120*(1-U120))^2</f>
        <v>0.11768232999999999</v>
      </c>
      <c r="AB120" s="12"/>
    </row>
    <row r="121" spans="1:28" x14ac:dyDescent="0.25">
      <c r="A121" s="10">
        <v>44077</v>
      </c>
      <c r="B121" s="1" t="s">
        <v>8</v>
      </c>
      <c r="C121" s="1" t="s">
        <v>11</v>
      </c>
      <c r="D121">
        <v>0</v>
      </c>
      <c r="E121" s="5">
        <v>3</v>
      </c>
      <c r="F121" s="5">
        <v>9</v>
      </c>
      <c r="G121" s="5">
        <v>2020</v>
      </c>
      <c r="H121">
        <v>4</v>
      </c>
      <c r="I121">
        <v>0</v>
      </c>
      <c r="J121" t="s">
        <v>31</v>
      </c>
      <c r="K121">
        <v>1.36</v>
      </c>
      <c r="L121">
        <v>5.25</v>
      </c>
      <c r="M121">
        <v>8</v>
      </c>
      <c r="N121">
        <f>1/K121/(1/$K121+1/$L121+1/$M121)</f>
        <v>0.69976674441852726</v>
      </c>
      <c r="O121">
        <f>1/L121/(1/$K121+1/$L121+1/$M121)</f>
        <v>0.18127290903032325</v>
      </c>
      <c r="P121">
        <f>1/M121/(1/$K121+1/$L121+1/$M121)</f>
        <v>0.11896034655114963</v>
      </c>
      <c r="Q121">
        <v>343.13</v>
      </c>
      <c r="R121">
        <v>140.4</v>
      </c>
      <c r="S121" s="8">
        <v>0.65</v>
      </c>
      <c r="T121" s="8">
        <v>0.2</v>
      </c>
      <c r="U121" s="8">
        <v>0.15</v>
      </c>
      <c r="V121" s="11">
        <f>IF($J121="H",1,0)</f>
        <v>1</v>
      </c>
      <c r="W121" s="11">
        <f>IF($J121="D",1,0)</f>
        <v>0</v>
      </c>
      <c r="X121" s="11">
        <f>IF($J121="A",1,0)</f>
        <v>0</v>
      </c>
      <c r="Y121" s="12">
        <f>(S121-V121)^2+(T121-W121)^2+(U121-X121)^2</f>
        <v>0.18499999999999997</v>
      </c>
      <c r="Z121" s="13">
        <f>(N121-V121)^2+(O121-W121)^2+(P121-X121)^2</f>
        <v>0.13715143935693541</v>
      </c>
      <c r="AA121" s="13">
        <f>(S121*(1-S121))^2+(T121*(1-T121))^2+(U121*(1-U121))^2</f>
        <v>9.3612500000000001E-2</v>
      </c>
      <c r="AB121" s="12"/>
    </row>
    <row r="122" spans="1:28" x14ac:dyDescent="0.25">
      <c r="A122" s="4">
        <v>43777</v>
      </c>
      <c r="B122" s="1" t="s">
        <v>8</v>
      </c>
      <c r="C122" s="1" t="s">
        <v>9</v>
      </c>
      <c r="D122">
        <v>0</v>
      </c>
      <c r="E122" s="5">
        <v>8</v>
      </c>
      <c r="F122" s="5">
        <v>11</v>
      </c>
      <c r="G122" s="5">
        <v>2019</v>
      </c>
      <c r="H122">
        <v>0</v>
      </c>
      <c r="I122">
        <v>0</v>
      </c>
      <c r="J122" t="s">
        <v>33</v>
      </c>
      <c r="K122">
        <v>2.2000000000000002</v>
      </c>
      <c r="L122">
        <v>3.2</v>
      </c>
      <c r="M122">
        <v>3.4</v>
      </c>
      <c r="N122">
        <f>1/K122/(1/$K122+1/$L122+1/$M122)</f>
        <v>0.42834645669291332</v>
      </c>
      <c r="O122">
        <f>1/L122/(1/$K122+1/$L122+1/$M122)</f>
        <v>0.29448818897637791</v>
      </c>
      <c r="P122">
        <f>1/M122/(1/$K122+1/$L122+1/$M122)</f>
        <v>0.27716535433070866</v>
      </c>
      <c r="Q122">
        <v>343.13</v>
      </c>
      <c r="R122">
        <v>276.98</v>
      </c>
      <c r="S122" s="9">
        <v>0.47</v>
      </c>
      <c r="T122" s="9">
        <v>0.26</v>
      </c>
      <c r="U122" s="9">
        <v>0.27</v>
      </c>
      <c r="V122" s="11">
        <f>IF($J122="H",1,0)</f>
        <v>0</v>
      </c>
      <c r="W122" s="11">
        <f>IF($J122="D",1,0)</f>
        <v>1</v>
      </c>
      <c r="X122" s="11">
        <f>IF($J122="A",1,0)</f>
        <v>0</v>
      </c>
      <c r="Y122" s="12">
        <f>(S122-V122)^2+(T122-W122)^2+(U122-X122)^2</f>
        <v>0.84139999999999993</v>
      </c>
      <c r="Z122" s="13">
        <f>(N122-V122)^2+(O122-W122)^2+(P122-X122)^2</f>
        <v>0.75804823609647209</v>
      </c>
      <c r="AA122" s="13">
        <f>(S122*(1-S122))^2+(T122*(1-T122))^2+(U122*(1-U122))^2</f>
        <v>0.13791697999999999</v>
      </c>
      <c r="AB122" s="12"/>
    </row>
    <row r="123" spans="1:28" x14ac:dyDescent="0.25">
      <c r="A123" s="6" t="s">
        <v>40</v>
      </c>
      <c r="B123" s="1" t="s">
        <v>8</v>
      </c>
      <c r="C123" s="1" t="s">
        <v>2</v>
      </c>
      <c r="D123">
        <v>0</v>
      </c>
      <c r="E123" s="5">
        <v>8</v>
      </c>
      <c r="F123" s="5">
        <v>31</v>
      </c>
      <c r="G123" s="5">
        <v>2019</v>
      </c>
      <c r="H123">
        <v>3</v>
      </c>
      <c r="I123">
        <v>1</v>
      </c>
      <c r="J123" t="s">
        <v>31</v>
      </c>
      <c r="K123">
        <v>1.7</v>
      </c>
      <c r="L123">
        <v>4</v>
      </c>
      <c r="M123">
        <v>4.75</v>
      </c>
      <c r="N123">
        <f>1/K123/(1/$K123+1/$L123+1/$M123)</f>
        <v>0.56088560885608862</v>
      </c>
      <c r="O123">
        <f>1/L123/(1/$K123+1/$L123+1/$M123)</f>
        <v>0.23837638376383766</v>
      </c>
      <c r="P123">
        <f>1/M123/(1/$K123+1/$L123+1/$M123)</f>
        <v>0.2007380073800738</v>
      </c>
      <c r="Q123">
        <v>343.13</v>
      </c>
      <c r="R123">
        <v>281.7</v>
      </c>
      <c r="S123" s="9">
        <v>0.53</v>
      </c>
      <c r="T123" s="9">
        <v>0.23</v>
      </c>
      <c r="U123" s="9">
        <v>0.24</v>
      </c>
      <c r="V123" s="11">
        <f>IF($J123="H",1,0)</f>
        <v>1</v>
      </c>
      <c r="W123" s="11">
        <f>IF($J123="D",1,0)</f>
        <v>0</v>
      </c>
      <c r="X123" s="11">
        <f>IF($J123="A",1,0)</f>
        <v>0</v>
      </c>
      <c r="Y123" s="12">
        <f>(S123-V123)^2+(T123-W123)^2+(U123-X123)^2</f>
        <v>0.33139999999999997</v>
      </c>
      <c r="Z123" s="13">
        <f>(N123-V123)^2+(O123-W123)^2+(P123-X123)^2</f>
        <v>0.28994049645293496</v>
      </c>
      <c r="AA123" s="13">
        <f>(S123*(1-S123))^2+(T123*(1-T123))^2+(U123*(1-U123))^2</f>
        <v>0.12668498</v>
      </c>
      <c r="AB123" s="12"/>
    </row>
    <row r="124" spans="1:28" x14ac:dyDescent="0.25">
      <c r="A124" t="s">
        <v>45</v>
      </c>
      <c r="B124" s="1" t="s">
        <v>8</v>
      </c>
      <c r="C124" s="1" t="s">
        <v>10</v>
      </c>
      <c r="D124">
        <v>0</v>
      </c>
      <c r="E124" s="5">
        <v>9</v>
      </c>
      <c r="F124" s="5">
        <v>21</v>
      </c>
      <c r="G124" s="5">
        <v>2019</v>
      </c>
      <c r="H124">
        <v>2</v>
      </c>
      <c r="I124">
        <v>1</v>
      </c>
      <c r="J124" t="s">
        <v>31</v>
      </c>
      <c r="K124">
        <v>2.87</v>
      </c>
      <c r="L124">
        <v>3.5</v>
      </c>
      <c r="M124">
        <v>2.37</v>
      </c>
      <c r="N124">
        <f>1/K124/(1/$K124+1/$L124+1/$M124)</f>
        <v>0.32992733246095163</v>
      </c>
      <c r="O124">
        <f>1/L124/(1/$K124+1/$L124+1/$M124)</f>
        <v>0.27054041261798034</v>
      </c>
      <c r="P124">
        <f>1/M124/(1/$K124+1/$L124+1/$M124)</f>
        <v>0.39953225492106803</v>
      </c>
      <c r="Q124">
        <v>343.13</v>
      </c>
      <c r="R124">
        <v>881.55</v>
      </c>
      <c r="S124" s="9">
        <v>0.32</v>
      </c>
      <c r="T124" s="9">
        <v>0.41</v>
      </c>
      <c r="U124" s="9">
        <v>0.26</v>
      </c>
      <c r="V124" s="11">
        <f>IF($J124="H",1,0)</f>
        <v>1</v>
      </c>
      <c r="W124" s="11">
        <f>IF($J124="D",1,0)</f>
        <v>0</v>
      </c>
      <c r="X124" s="11">
        <f>IF($J124="A",1,0)</f>
        <v>0</v>
      </c>
      <c r="Y124" s="12">
        <f>(S124-V124)^2+(T124-W124)^2+(U124-X124)^2</f>
        <v>0.69809999999999983</v>
      </c>
      <c r="Z124" s="13">
        <f>(N124-V124)^2+(O124-W124)^2+(P124-X124)^2</f>
        <v>0.68181551736471635</v>
      </c>
      <c r="AA124" s="13">
        <f>(S124*(1-S124))^2+(T124*(1-T124))^2+(U124*(1-U124))^2</f>
        <v>0.14288313000000002</v>
      </c>
      <c r="AB124" s="12"/>
    </row>
    <row r="125" spans="1:28" x14ac:dyDescent="0.25">
      <c r="A125" s="6" t="s">
        <v>48</v>
      </c>
      <c r="B125" s="1" t="s">
        <v>8</v>
      </c>
      <c r="C125" s="1" t="s">
        <v>18</v>
      </c>
      <c r="D125">
        <v>0</v>
      </c>
      <c r="E125" s="5">
        <v>9</v>
      </c>
      <c r="F125" s="5">
        <v>29</v>
      </c>
      <c r="G125" s="5">
        <v>2019</v>
      </c>
      <c r="H125">
        <v>5</v>
      </c>
      <c r="I125">
        <v>0</v>
      </c>
      <c r="J125" t="s">
        <v>31</v>
      </c>
      <c r="K125">
        <v>1.5</v>
      </c>
      <c r="L125">
        <v>4</v>
      </c>
      <c r="M125">
        <v>7.5</v>
      </c>
      <c r="N125">
        <f>1/K125/(1/$K125+1/$L125+1/$M125)</f>
        <v>0.63492063492063489</v>
      </c>
      <c r="O125">
        <f>1/L125/(1/$K125+1/$L125+1/$M125)</f>
        <v>0.23809523809523808</v>
      </c>
      <c r="P125">
        <f>1/M125/(1/$K125+1/$L125+1/$M125)</f>
        <v>0.12698412698412698</v>
      </c>
      <c r="Q125">
        <v>343.13</v>
      </c>
      <c r="R125">
        <v>225.97</v>
      </c>
      <c r="S125" s="9">
        <v>0.56000000000000005</v>
      </c>
      <c r="T125" s="9">
        <v>0.18</v>
      </c>
      <c r="U125" s="9">
        <v>0.26</v>
      </c>
      <c r="V125" s="11">
        <f>IF($J125="H",1,0)</f>
        <v>1</v>
      </c>
      <c r="W125" s="11">
        <f>IF($J125="D",1,0)</f>
        <v>0</v>
      </c>
      <c r="X125" s="11">
        <f>IF($J125="A",1,0)</f>
        <v>0</v>
      </c>
      <c r="Y125" s="12">
        <f>(S125-V125)^2+(T125-W125)^2+(U125-X125)^2</f>
        <v>0.29359999999999997</v>
      </c>
      <c r="Z125" s="13">
        <f>(N125-V125)^2+(O125-W125)^2+(P125-X125)^2</f>
        <v>0.20609725371630133</v>
      </c>
      <c r="AA125" s="13">
        <f>(S125*(1-S125))^2+(T125*(1-T125))^2+(U125*(1-U125))^2</f>
        <v>0.11951648000000001</v>
      </c>
      <c r="AB125" s="12"/>
    </row>
    <row r="126" spans="1:28" x14ac:dyDescent="0.25">
      <c r="A126" t="s">
        <v>50</v>
      </c>
      <c r="B126" s="1" t="s">
        <v>8</v>
      </c>
      <c r="C126" s="1" t="s">
        <v>4</v>
      </c>
      <c r="D126">
        <v>0</v>
      </c>
      <c r="E126" s="5">
        <v>10</v>
      </c>
      <c r="F126" s="5">
        <v>19</v>
      </c>
      <c r="G126" s="5">
        <v>2019</v>
      </c>
      <c r="H126">
        <v>2</v>
      </c>
      <c r="I126">
        <v>1</v>
      </c>
      <c r="J126" t="s">
        <v>31</v>
      </c>
      <c r="K126">
        <v>1.57</v>
      </c>
      <c r="L126">
        <v>4</v>
      </c>
      <c r="M126">
        <v>6</v>
      </c>
      <c r="N126">
        <f>1/K126/(1/$K126+1/$L126+1/$M126)</f>
        <v>0.60453400503778343</v>
      </c>
      <c r="O126">
        <f>1/L126/(1/$K126+1/$L126+1/$M126)</f>
        <v>0.23727959697732998</v>
      </c>
      <c r="P126">
        <f>1/M126/(1/$K126+1/$L126+1/$M126)</f>
        <v>0.15818639798488665</v>
      </c>
      <c r="Q126">
        <v>343.13</v>
      </c>
      <c r="R126">
        <v>180.68</v>
      </c>
      <c r="S126" s="9">
        <v>0.56999999999999995</v>
      </c>
      <c r="T126" s="9">
        <v>0.18</v>
      </c>
      <c r="U126" s="9">
        <v>0.25</v>
      </c>
      <c r="V126" s="11">
        <f>IF($J126="H",1,0)</f>
        <v>1</v>
      </c>
      <c r="W126" s="11">
        <f>IF($J126="D",1,0)</f>
        <v>0</v>
      </c>
      <c r="X126" s="11">
        <f>IF($J126="A",1,0)</f>
        <v>0</v>
      </c>
      <c r="Y126" s="12">
        <f>(S126-V126)^2+(T126-W126)^2+(U126-X126)^2</f>
        <v>0.27980000000000005</v>
      </c>
      <c r="Z126" s="13">
        <f>(N126-V126)^2+(O126-W126)^2+(P126-X126)^2</f>
        <v>0.23771789682061298</v>
      </c>
      <c r="AA126" s="13">
        <f>(S126*(1-S126))^2+(T126*(1-T126))^2+(U126*(1-U126))^2</f>
        <v>0.11701602</v>
      </c>
      <c r="AB126" s="12"/>
    </row>
    <row r="127" spans="1:28" x14ac:dyDescent="0.25">
      <c r="A127" s="4">
        <v>43719</v>
      </c>
      <c r="B127" s="1" t="s">
        <v>8</v>
      </c>
      <c r="C127" s="1" t="s">
        <v>19</v>
      </c>
      <c r="D127">
        <v>0</v>
      </c>
      <c r="E127" s="5">
        <v>11</v>
      </c>
      <c r="F127" s="5">
        <v>9</v>
      </c>
      <c r="G127" s="5">
        <v>2019</v>
      </c>
      <c r="H127">
        <v>2</v>
      </c>
      <c r="I127">
        <v>0</v>
      </c>
      <c r="J127" t="s">
        <v>31</v>
      </c>
      <c r="K127">
        <v>2</v>
      </c>
      <c r="L127">
        <v>3.75</v>
      </c>
      <c r="M127">
        <v>3.5</v>
      </c>
      <c r="N127">
        <f>1/K127/(1/$K127+1/$L127+1/$M127)</f>
        <v>0.47511312217194579</v>
      </c>
      <c r="O127">
        <f>1/L127/(1/$K127+1/$L127+1/$M127)</f>
        <v>0.25339366515837108</v>
      </c>
      <c r="P127">
        <f>1/M127/(1/$K127+1/$L127+1/$M127)</f>
        <v>0.27149321266968329</v>
      </c>
      <c r="Q127">
        <v>343.13</v>
      </c>
      <c r="R127">
        <v>570.38</v>
      </c>
      <c r="S127" s="9">
        <v>0.52</v>
      </c>
      <c r="T127" s="9">
        <v>0.24</v>
      </c>
      <c r="U127" s="9">
        <v>0.23</v>
      </c>
      <c r="V127" s="11">
        <f>IF($J127="H",1,0)</f>
        <v>1</v>
      </c>
      <c r="W127" s="11">
        <f>IF($J127="D",1,0)</f>
        <v>0</v>
      </c>
      <c r="X127" s="11">
        <f>IF($J127="A",1,0)</f>
        <v>0</v>
      </c>
      <c r="Y127" s="12">
        <f>(S127-V127)^2+(T127-W127)^2+(U127-X127)^2</f>
        <v>0.34089999999999998</v>
      </c>
      <c r="Z127" s="13">
        <f>(N127-V127)^2+(O127-W127)^2+(P127-X127)^2</f>
        <v>0.41342314858418128</v>
      </c>
      <c r="AA127" s="13">
        <f>(S127*(1-S127))^2+(T127*(1-T127))^2+(U127*(1-U127))^2</f>
        <v>0.12693433000000001</v>
      </c>
      <c r="AB127" s="12"/>
    </row>
    <row r="128" spans="1:28" x14ac:dyDescent="0.25">
      <c r="A128" s="4">
        <v>43477</v>
      </c>
      <c r="B128" s="1" t="s">
        <v>8</v>
      </c>
      <c r="C128" s="1" t="s">
        <v>7</v>
      </c>
      <c r="D128">
        <v>0</v>
      </c>
      <c r="E128" s="5">
        <v>12</v>
      </c>
      <c r="F128" s="5">
        <v>1</v>
      </c>
      <c r="G128" s="5">
        <v>2019</v>
      </c>
      <c r="H128">
        <v>2</v>
      </c>
      <c r="I128">
        <v>1</v>
      </c>
      <c r="J128" t="s">
        <v>31</v>
      </c>
      <c r="K128">
        <v>1.61</v>
      </c>
      <c r="L128">
        <v>4</v>
      </c>
      <c r="M128">
        <v>5.25</v>
      </c>
      <c r="N128">
        <f>1/K128/(1/$K128+1/$L128+1/$M128)</f>
        <v>0.58508044856167718</v>
      </c>
      <c r="O128">
        <f>1/L128/(1/$K128+1/$L128+1/$M128)</f>
        <v>0.23549488054607506</v>
      </c>
      <c r="P128">
        <f>1/M128/(1/$K128+1/$L128+1/$M128)</f>
        <v>0.17942467089224767</v>
      </c>
      <c r="Q128">
        <v>343.13</v>
      </c>
      <c r="R128">
        <v>457.2</v>
      </c>
      <c r="S128" s="9">
        <v>0.57999999999999996</v>
      </c>
      <c r="T128" s="9">
        <v>0.17</v>
      </c>
      <c r="U128" s="9">
        <v>0.24</v>
      </c>
      <c r="V128" s="11">
        <f>IF($J128="H",1,0)</f>
        <v>1</v>
      </c>
      <c r="W128" s="11">
        <f>IF($J128="D",1,0)</f>
        <v>0</v>
      </c>
      <c r="X128" s="11">
        <f>IF($J128="A",1,0)</f>
        <v>0</v>
      </c>
      <c r="Y128" s="12">
        <f>(S128-V128)^2+(T128-W128)^2+(U128-X128)^2</f>
        <v>0.26290000000000002</v>
      </c>
      <c r="Z128" s="13">
        <f>(N128-V128)^2+(O128-W128)^2+(P128-X128)^2</f>
        <v>0.25980928545398058</v>
      </c>
      <c r="AA128" s="13">
        <f>(S128*(1-S128))^2+(T128*(1-T128))^2+(U128*(1-U128))^2</f>
        <v>0.11251993000000002</v>
      </c>
      <c r="AB128" s="12"/>
    </row>
    <row r="129" spans="1:28" x14ac:dyDescent="0.25">
      <c r="A129" s="4">
        <v>43567</v>
      </c>
      <c r="B129" s="1" t="s">
        <v>8</v>
      </c>
      <c r="C129" s="1" t="s">
        <v>12</v>
      </c>
      <c r="D129">
        <v>0</v>
      </c>
      <c r="E129" s="5">
        <v>12</v>
      </c>
      <c r="F129" s="5">
        <v>4</v>
      </c>
      <c r="G129" s="5">
        <v>2019</v>
      </c>
      <c r="H129">
        <v>2</v>
      </c>
      <c r="I129">
        <v>0</v>
      </c>
      <c r="J129" t="s">
        <v>31</v>
      </c>
      <c r="K129">
        <v>1.33</v>
      </c>
      <c r="L129">
        <v>5.5</v>
      </c>
      <c r="M129">
        <v>8</v>
      </c>
      <c r="N129">
        <f>1/K129/(1/$K129+1/$L129+1/$M129)</f>
        <v>0.71019288193043328</v>
      </c>
      <c r="O129">
        <f>1/L129/(1/$K129+1/$L129+1/$M129)</f>
        <v>0.17173755144863206</v>
      </c>
      <c r="P129">
        <f>1/M129/(1/$K129+1/$L129+1/$M129)</f>
        <v>0.11806956662093454</v>
      </c>
      <c r="Q129">
        <v>343.13</v>
      </c>
      <c r="R129">
        <v>214.52</v>
      </c>
      <c r="S129" s="8">
        <v>0.68</v>
      </c>
      <c r="T129" s="8">
        <v>0.2</v>
      </c>
      <c r="U129" s="8">
        <v>0.12</v>
      </c>
      <c r="V129" s="11">
        <f>IF($J129="H",1,0)</f>
        <v>1</v>
      </c>
      <c r="W129" s="11">
        <f>IF($J129="D",1,0)</f>
        <v>0</v>
      </c>
      <c r="X129" s="11">
        <f>IF($J129="A",1,0)</f>
        <v>0</v>
      </c>
      <c r="Y129" s="12">
        <f>(S129-V129)^2+(T129-W129)^2+(U129-X129)^2</f>
        <v>0.15679999999999997</v>
      </c>
      <c r="Z129" s="13">
        <f>(N129-V129)^2+(O129-W129)^2+(P129-X129)^2</f>
        <v>0.12742237482341462</v>
      </c>
      <c r="AA129" s="13">
        <f>(S129*(1-S129))^2+(T129*(1-T129))^2+(U129*(1-U129))^2</f>
        <v>8.4101120000000001E-2</v>
      </c>
      <c r="AB129" s="12"/>
    </row>
    <row r="130" spans="1:28" x14ac:dyDescent="0.25">
      <c r="A130" t="s">
        <v>60</v>
      </c>
      <c r="B130" s="1" t="s">
        <v>8</v>
      </c>
      <c r="C130" s="1" t="s">
        <v>1</v>
      </c>
      <c r="D130">
        <v>0</v>
      </c>
      <c r="E130" s="5">
        <v>12</v>
      </c>
      <c r="F130" s="5">
        <v>14</v>
      </c>
      <c r="G130" s="5">
        <v>2019</v>
      </c>
      <c r="H130">
        <v>1</v>
      </c>
      <c r="I130">
        <v>1</v>
      </c>
      <c r="J130" t="s">
        <v>33</v>
      </c>
      <c r="K130">
        <v>1.22</v>
      </c>
      <c r="L130">
        <v>6.5</v>
      </c>
      <c r="M130">
        <v>13</v>
      </c>
      <c r="N130">
        <f>1/K130/(1/$K130+1/$L130+1/$M130)</f>
        <v>0.78031212484993995</v>
      </c>
      <c r="O130">
        <f>1/L130/(1/$K130+1/$L130+1/$M130)</f>
        <v>0.14645858343337334</v>
      </c>
      <c r="P130">
        <f>1/M130/(1/$K130+1/$L130+1/$M130)</f>
        <v>7.322929171668667E-2</v>
      </c>
      <c r="Q130">
        <v>343.13</v>
      </c>
      <c r="R130">
        <v>81.540000000000006</v>
      </c>
      <c r="S130" s="8">
        <v>0.79</v>
      </c>
      <c r="T130" s="8">
        <v>0.14000000000000001</v>
      </c>
      <c r="U130" s="8">
        <v>0.06</v>
      </c>
      <c r="V130" s="11">
        <f>IF($J130="H",1,0)</f>
        <v>0</v>
      </c>
      <c r="W130" s="11">
        <f>IF($J130="D",1,0)</f>
        <v>1</v>
      </c>
      <c r="X130" s="11">
        <f>IF($J130="A",1,0)</f>
        <v>0</v>
      </c>
      <c r="Y130" s="12">
        <f>(S130-V130)^2+(T130-W130)^2+(U130-X130)^2</f>
        <v>1.3673000000000002</v>
      </c>
      <c r="Z130" s="13">
        <f>(N130-V130)^2+(O130-W130)^2+(P130-X130)^2</f>
        <v>1.3427824911477195</v>
      </c>
      <c r="AA130" s="13">
        <f>(S130*(1-S130))^2+(T130*(1-T130))^2+(U130*(1-U130))^2</f>
        <v>4.5199929999999999E-2</v>
      </c>
      <c r="AB130" s="12"/>
    </row>
    <row r="131" spans="1:28" x14ac:dyDescent="0.25">
      <c r="A131" s="6" t="s">
        <v>65</v>
      </c>
      <c r="B131" s="1" t="s">
        <v>8</v>
      </c>
      <c r="C131" s="1" t="s">
        <v>0</v>
      </c>
      <c r="D131">
        <v>0</v>
      </c>
      <c r="E131" s="5">
        <v>12</v>
      </c>
      <c r="F131" s="5">
        <v>26</v>
      </c>
      <c r="G131" s="5">
        <v>2019</v>
      </c>
      <c r="H131">
        <v>0</v>
      </c>
      <c r="I131">
        <v>4</v>
      </c>
      <c r="J131" t="s">
        <v>32</v>
      </c>
      <c r="K131">
        <v>3.4</v>
      </c>
      <c r="L131">
        <v>3.75</v>
      </c>
      <c r="M131">
        <v>2.0499999999999998</v>
      </c>
      <c r="N131">
        <f>1/K131/(1/$K131+1/$L131+1/$M131)</f>
        <v>0.2804889172671714</v>
      </c>
      <c r="O131">
        <f>1/L131/(1/$K131+1/$L131+1/$M131)</f>
        <v>0.25430995165556874</v>
      </c>
      <c r="P131">
        <f>1/M131/(1/$K131+1/$L131+1/$M131)</f>
        <v>0.46520113107725991</v>
      </c>
      <c r="Q131">
        <v>343.13</v>
      </c>
      <c r="R131">
        <v>959.18</v>
      </c>
      <c r="S131" s="8">
        <v>0.26</v>
      </c>
      <c r="T131" s="8">
        <v>0.23</v>
      </c>
      <c r="U131" s="8">
        <v>0.5</v>
      </c>
      <c r="V131" s="11">
        <f>IF($J131="H",1,0)</f>
        <v>0</v>
      </c>
      <c r="W131" s="11">
        <f>IF($J131="D",1,0)</f>
        <v>0</v>
      </c>
      <c r="X131" s="11">
        <f>IF($J131="A",1,0)</f>
        <v>1</v>
      </c>
      <c r="Y131" s="12">
        <f>(S131-V131)^2+(T131-W131)^2+(U131-X131)^2</f>
        <v>0.3705</v>
      </c>
      <c r="Z131" s="13">
        <f>(N131-V131)^2+(O131-W131)^2+(P131-X131)^2</f>
        <v>0.42935741442180997</v>
      </c>
      <c r="AA131" s="13">
        <f>(S131*(1-S131))^2+(T131*(1-T131))^2+(U131*(1-U131))^2</f>
        <v>0.13088217000000002</v>
      </c>
      <c r="AB131" s="12"/>
    </row>
    <row r="132" spans="1:28" x14ac:dyDescent="0.25">
      <c r="A132" s="10">
        <v>43862</v>
      </c>
      <c r="B132" s="1" t="s">
        <v>0</v>
      </c>
      <c r="C132" s="1" t="s">
        <v>3</v>
      </c>
      <c r="D132">
        <v>0</v>
      </c>
      <c r="E132" s="5">
        <v>1</v>
      </c>
      <c r="F132" s="5">
        <v>2</v>
      </c>
      <c r="G132" s="5">
        <v>2020</v>
      </c>
      <c r="H132">
        <v>2</v>
      </c>
      <c r="I132">
        <v>0</v>
      </c>
      <c r="J132" t="s">
        <v>31</v>
      </c>
      <c r="K132">
        <v>1.2</v>
      </c>
      <c r="L132">
        <v>6.5</v>
      </c>
      <c r="M132">
        <v>13</v>
      </c>
      <c r="N132">
        <f>1/K132/(1/$K132+1/$L132+1/$M132)</f>
        <v>0.78313253012048201</v>
      </c>
      <c r="O132">
        <f>1/L132/(1/$K132+1/$L132+1/$M132)</f>
        <v>0.14457831325301207</v>
      </c>
      <c r="P132">
        <f>1/M132/(1/$K132+1/$L132+1/$M132)</f>
        <v>7.2289156626506035E-2</v>
      </c>
      <c r="Q132">
        <v>959.18</v>
      </c>
      <c r="R132">
        <v>62.33</v>
      </c>
      <c r="S132" s="8">
        <v>0.83</v>
      </c>
      <c r="T132" s="8">
        <v>0.13</v>
      </c>
      <c r="U132" s="8">
        <v>0.04</v>
      </c>
      <c r="V132" s="11">
        <f>IF($J132="H",1,0)</f>
        <v>1</v>
      </c>
      <c r="W132" s="11">
        <f>IF($J132="D",1,0)</f>
        <v>0</v>
      </c>
      <c r="X132" s="11">
        <f>IF($J132="A",1,0)</f>
        <v>0</v>
      </c>
      <c r="Y132" s="12">
        <f>(S132-V132)^2+(T132-W132)^2+(U132-X132)^2</f>
        <v>4.7400000000000012E-2</v>
      </c>
      <c r="Z132" s="13">
        <f>(N132-V132)^2+(O132-W132)^2+(P132-X132)^2</f>
        <v>7.3160110320801247E-2</v>
      </c>
      <c r="AA132" s="13">
        <f>(S132*(1-S132))^2+(T132*(1-T132))^2+(U132*(1-U132))^2</f>
        <v>3.4175380000000005E-2</v>
      </c>
      <c r="AB132" s="12"/>
    </row>
    <row r="133" spans="1:28" x14ac:dyDescent="0.25">
      <c r="A133" s="6" t="s">
        <v>70</v>
      </c>
      <c r="B133" s="1" t="s">
        <v>0</v>
      </c>
      <c r="C133" s="1" t="s">
        <v>16</v>
      </c>
      <c r="D133">
        <v>0</v>
      </c>
      <c r="E133" s="5">
        <v>1</v>
      </c>
      <c r="F133" s="5">
        <v>19</v>
      </c>
      <c r="G133" s="5">
        <v>2020</v>
      </c>
      <c r="H133">
        <v>2</v>
      </c>
      <c r="I133">
        <v>0</v>
      </c>
      <c r="J133" t="s">
        <v>31</v>
      </c>
      <c r="K133">
        <v>1.36</v>
      </c>
      <c r="L133">
        <v>5.25</v>
      </c>
      <c r="M133">
        <v>8</v>
      </c>
      <c r="N133">
        <f>1/K133/(1/$K133+1/$L133+1/$M133)</f>
        <v>0.69976674441852726</v>
      </c>
      <c r="O133">
        <f>1/L133/(1/$K133+1/$L133+1/$M133)</f>
        <v>0.18127290903032325</v>
      </c>
      <c r="P133">
        <f>1/M133/(1/$K133+1/$L133+1/$M133)</f>
        <v>0.11896034655114963</v>
      </c>
      <c r="Q133">
        <v>959.18</v>
      </c>
      <c r="R133">
        <v>644.63</v>
      </c>
      <c r="S133" s="8">
        <v>0.65</v>
      </c>
      <c r="T133" s="8">
        <v>0.2</v>
      </c>
      <c r="U133" s="8">
        <v>0.15</v>
      </c>
      <c r="V133" s="11">
        <f>IF($J133="H",1,0)</f>
        <v>1</v>
      </c>
      <c r="W133" s="11">
        <f>IF($J133="D",1,0)</f>
        <v>0</v>
      </c>
      <c r="X133" s="11">
        <f>IF($J133="A",1,0)</f>
        <v>0</v>
      </c>
      <c r="Y133" s="12">
        <f>(S133-V133)^2+(T133-W133)^2+(U133-X133)^2</f>
        <v>0.18499999999999997</v>
      </c>
      <c r="Z133" s="13">
        <f>(N133-V133)^2+(O133-W133)^2+(P133-X133)^2</f>
        <v>0.13715143935693541</v>
      </c>
      <c r="AA133" s="13">
        <f>(S133*(1-S133))^2+(T133*(1-T133))^2+(U133*(1-U133))^2</f>
        <v>9.3612500000000001E-2</v>
      </c>
      <c r="AB133" s="12"/>
    </row>
    <row r="134" spans="1:28" x14ac:dyDescent="0.25">
      <c r="A134" s="10">
        <v>43832</v>
      </c>
      <c r="B134" s="1" t="s">
        <v>0</v>
      </c>
      <c r="C134" s="1" t="s">
        <v>5</v>
      </c>
      <c r="D134">
        <v>0</v>
      </c>
      <c r="E134" s="5">
        <v>2</v>
      </c>
      <c r="F134" s="5">
        <v>1</v>
      </c>
      <c r="G134" s="5">
        <v>2020</v>
      </c>
      <c r="H134">
        <v>4</v>
      </c>
      <c r="I134">
        <v>0</v>
      </c>
      <c r="J134" t="s">
        <v>31</v>
      </c>
      <c r="K134">
        <v>1.25</v>
      </c>
      <c r="L134">
        <v>6</v>
      </c>
      <c r="M134">
        <v>12</v>
      </c>
      <c r="N134">
        <f>1/K134/(1/$K134+1/$L134+1/$M134)</f>
        <v>0.76190476190476186</v>
      </c>
      <c r="O134">
        <f>1/L134/(1/$K134+1/$L134+1/$M134)</f>
        <v>0.15873015873015872</v>
      </c>
      <c r="P134">
        <f>1/M134/(1/$K134+1/$L134+1/$M134)</f>
        <v>7.9365079365079361E-2</v>
      </c>
      <c r="Q134">
        <v>959.18</v>
      </c>
      <c r="R134">
        <v>209.7</v>
      </c>
      <c r="S134" s="8">
        <v>0.83</v>
      </c>
      <c r="T134" s="8">
        <v>0.12</v>
      </c>
      <c r="U134" s="8">
        <v>0.05</v>
      </c>
      <c r="V134" s="11">
        <f>IF($J134="H",1,0)</f>
        <v>1</v>
      </c>
      <c r="W134" s="11">
        <f>IF($J134="D",1,0)</f>
        <v>0</v>
      </c>
      <c r="X134" s="11">
        <f>IF($J134="A",1,0)</f>
        <v>0</v>
      </c>
      <c r="Y134" s="12">
        <f>(S134-V134)^2+(T134-W134)^2+(U134-X134)^2</f>
        <v>4.5800000000000014E-2</v>
      </c>
      <c r="Z134" s="13">
        <f>(N134-V134)^2+(O134-W134)^2+(P134-X134)^2</f>
        <v>8.8183421516754859E-2</v>
      </c>
      <c r="AA134" s="13">
        <f>(S134*(1-S134))^2+(T134*(1-T134))^2+(U134*(1-U134))^2</f>
        <v>3.3316820000000004E-2</v>
      </c>
      <c r="AB134" s="12"/>
    </row>
    <row r="135" spans="1:28" x14ac:dyDescent="0.25">
      <c r="A135" s="6" t="s">
        <v>82</v>
      </c>
      <c r="B135" s="1" t="s">
        <v>0</v>
      </c>
      <c r="C135" s="1" t="s">
        <v>14</v>
      </c>
      <c r="D135">
        <v>0</v>
      </c>
      <c r="E135" s="5">
        <v>2</v>
      </c>
      <c r="F135" s="5">
        <v>24</v>
      </c>
      <c r="G135" s="5">
        <v>2020</v>
      </c>
      <c r="H135">
        <v>3</v>
      </c>
      <c r="I135">
        <v>2</v>
      </c>
      <c r="J135" t="s">
        <v>31</v>
      </c>
      <c r="K135">
        <v>1.1599999999999999</v>
      </c>
      <c r="L135">
        <v>8</v>
      </c>
      <c r="M135">
        <v>15</v>
      </c>
      <c r="N135">
        <f>1/K135/(1/$K135+1/$L135+1/$M135)</f>
        <v>0.81810744477774744</v>
      </c>
      <c r="O135">
        <f>1/L135/(1/$K135+1/$L135+1/$M135)</f>
        <v>0.11862557949277337</v>
      </c>
      <c r="P135">
        <f>1/M135/(1/$K135+1/$L135+1/$M135)</f>
        <v>6.3266975729479133E-2</v>
      </c>
      <c r="Q135">
        <v>959.18</v>
      </c>
      <c r="R135">
        <v>299.02999999999997</v>
      </c>
      <c r="S135" s="8">
        <v>0.86</v>
      </c>
      <c r="T135" s="8">
        <v>0.1</v>
      </c>
      <c r="U135" s="8">
        <v>0.04</v>
      </c>
      <c r="V135" s="11">
        <f>IF($J135="H",1,0)</f>
        <v>1</v>
      </c>
      <c r="W135" s="11">
        <f>IF($J135="D",1,0)</f>
        <v>0</v>
      </c>
      <c r="X135" s="11">
        <f>IF($J135="A",1,0)</f>
        <v>0</v>
      </c>
      <c r="Y135" s="12">
        <f>(S135-V135)^2+(T135-W135)^2+(U135-X135)^2</f>
        <v>3.1200000000000006E-2</v>
      </c>
      <c r="Z135" s="13">
        <f>(N135-V135)^2+(O135-W135)^2+(P135-X135)^2</f>
        <v>5.1159639973230996E-2</v>
      </c>
      <c r="AA135" s="13">
        <f>(S135*(1-S135))^2+(T135*(1-T135))^2+(U135*(1-U135))^2</f>
        <v>2.4070720000000004E-2</v>
      </c>
      <c r="AB135" s="12"/>
    </row>
    <row r="136" spans="1:28" x14ac:dyDescent="0.25">
      <c r="A136" s="10">
        <v>44015</v>
      </c>
      <c r="B136" s="1" t="s">
        <v>0</v>
      </c>
      <c r="C136" s="1" t="s">
        <v>2</v>
      </c>
      <c r="D136">
        <v>0</v>
      </c>
      <c r="E136" s="5">
        <v>3</v>
      </c>
      <c r="F136" s="5">
        <v>7</v>
      </c>
      <c r="G136" s="5">
        <v>2020</v>
      </c>
      <c r="H136">
        <v>2</v>
      </c>
      <c r="I136">
        <v>1</v>
      </c>
      <c r="J136" t="s">
        <v>31</v>
      </c>
      <c r="K136">
        <v>1.22</v>
      </c>
      <c r="L136">
        <v>6.5</v>
      </c>
      <c r="M136">
        <v>13</v>
      </c>
      <c r="N136">
        <f>1/K136/(1/$K136+1/$L136+1/$M136)</f>
        <v>0.78031212484993995</v>
      </c>
      <c r="O136">
        <f>1/L136/(1/$K136+1/$L136+1/$M136)</f>
        <v>0.14645858343337334</v>
      </c>
      <c r="P136">
        <f>1/M136/(1/$K136+1/$L136+1/$M136)</f>
        <v>7.322929171668667E-2</v>
      </c>
      <c r="Q136">
        <v>959.18</v>
      </c>
      <c r="R136">
        <v>281.7</v>
      </c>
      <c r="S136" s="8">
        <v>0.83</v>
      </c>
      <c r="T136" s="8">
        <v>0.12</v>
      </c>
      <c r="U136" s="8">
        <v>0.05</v>
      </c>
      <c r="V136" s="11">
        <f>IF($J136="H",1,0)</f>
        <v>1</v>
      </c>
      <c r="W136" s="11">
        <f>IF($J136="D",1,0)</f>
        <v>0</v>
      </c>
      <c r="X136" s="11">
        <f>IF($J136="A",1,0)</f>
        <v>0</v>
      </c>
      <c r="Y136" s="12">
        <f>(S136-V136)^2+(T136-W136)^2+(U136-X136)^2</f>
        <v>4.5800000000000014E-2</v>
      </c>
      <c r="Z136" s="13">
        <f>(N136-V136)^2+(O136-W136)^2+(P136-X136)^2</f>
        <v>7.5075408314586339E-2</v>
      </c>
      <c r="AA136" s="13">
        <f>(S136*(1-S136))^2+(T136*(1-T136))^2+(U136*(1-U136))^2</f>
        <v>3.3316820000000004E-2</v>
      </c>
      <c r="AB136" s="12"/>
    </row>
    <row r="137" spans="1:28" x14ac:dyDescent="0.25">
      <c r="A137" s="10">
        <v>43716</v>
      </c>
      <c r="B137" s="1" t="s">
        <v>0</v>
      </c>
      <c r="C137" s="1" t="s">
        <v>1</v>
      </c>
      <c r="D137">
        <v>0</v>
      </c>
      <c r="E137" s="5">
        <v>8</v>
      </c>
      <c r="F137" s="5">
        <v>9</v>
      </c>
      <c r="G137" s="5">
        <v>2020</v>
      </c>
      <c r="H137">
        <v>4</v>
      </c>
      <c r="I137">
        <v>1</v>
      </c>
      <c r="J137" t="s">
        <v>31</v>
      </c>
      <c r="K137">
        <v>1.1399999999999999</v>
      </c>
      <c r="L137">
        <v>10</v>
      </c>
      <c r="M137">
        <v>19</v>
      </c>
      <c r="N137">
        <f>1/K137/(1/$K137+1/$L137+1/$M137)</f>
        <v>0.85178875638841567</v>
      </c>
      <c r="O137">
        <f>1/L137/(1/$K137+1/$L137+1/$M137)</f>
        <v>9.7103918228279379E-2</v>
      </c>
      <c r="P137">
        <f>1/M137/(1/$K137+1/$L137+1/$M137)</f>
        <v>5.1107325383304932E-2</v>
      </c>
      <c r="Q137">
        <v>959.18</v>
      </c>
      <c r="R137">
        <v>81.540000000000006</v>
      </c>
      <c r="S137" s="9">
        <v>0.88</v>
      </c>
      <c r="T137" s="9">
        <v>0.09</v>
      </c>
      <c r="U137" s="9">
        <v>0.03</v>
      </c>
      <c r="V137" s="11">
        <f>IF($J137="H",1,0)</f>
        <v>1</v>
      </c>
      <c r="W137" s="11">
        <f>IF($J137="D",1,0)</f>
        <v>0</v>
      </c>
      <c r="X137" s="11">
        <f>IF($J137="A",1,0)</f>
        <v>0</v>
      </c>
      <c r="Y137" s="12">
        <f>(S137-V137)^2+(T137-W137)^2+(U137-X137)^2</f>
        <v>2.3400000000000001E-2</v>
      </c>
      <c r="Z137" s="13">
        <f>(N137-V137)^2+(O137-W137)^2+(P137-X137)^2</f>
        <v>3.4007702376011771E-2</v>
      </c>
      <c r="AA137" s="13">
        <f>(S137*(1-S137))^2+(T137*(1-T137))^2+(U137*(1-U137))^2</f>
        <v>1.8705779999999998E-2</v>
      </c>
      <c r="AB137" s="12"/>
    </row>
    <row r="138" spans="1:28" x14ac:dyDescent="0.25">
      <c r="A138" s="6" t="s">
        <v>38</v>
      </c>
      <c r="B138" s="1" t="s">
        <v>0</v>
      </c>
      <c r="C138" s="1" t="s">
        <v>19</v>
      </c>
      <c r="D138">
        <v>0</v>
      </c>
      <c r="E138" s="5">
        <v>8</v>
      </c>
      <c r="F138" s="5">
        <v>24</v>
      </c>
      <c r="G138" s="5">
        <v>2019</v>
      </c>
      <c r="H138">
        <v>3</v>
      </c>
      <c r="I138">
        <v>1</v>
      </c>
      <c r="J138" t="s">
        <v>31</v>
      </c>
      <c r="K138">
        <v>1.5</v>
      </c>
      <c r="L138">
        <v>4.5999999999999996</v>
      </c>
      <c r="M138">
        <v>6</v>
      </c>
      <c r="N138">
        <f>1/K138/(1/$K138+1/$L138+1/$M138)</f>
        <v>0.63448275862068959</v>
      </c>
      <c r="O138">
        <f>1/L138/(1/$K138+1/$L138+1/$M138)</f>
        <v>0.20689655172413796</v>
      </c>
      <c r="P138">
        <f>1/M138/(1/$K138+1/$L138+1/$M138)</f>
        <v>0.1586206896551724</v>
      </c>
      <c r="Q138">
        <v>959.18</v>
      </c>
      <c r="R138">
        <v>570.38</v>
      </c>
      <c r="S138" s="9">
        <v>0.66</v>
      </c>
      <c r="T138" s="9">
        <v>0.15</v>
      </c>
      <c r="U138" s="9">
        <v>0.19</v>
      </c>
      <c r="V138" s="11">
        <f>IF($J138="H",1,0)</f>
        <v>1</v>
      </c>
      <c r="W138" s="11">
        <f>IF($J138="D",1,0)</f>
        <v>0</v>
      </c>
      <c r="X138" s="11">
        <f>IF($J138="A",1,0)</f>
        <v>0</v>
      </c>
      <c r="Y138" s="12">
        <f>(S138-V138)^2+(T138-W138)^2+(U138-X138)^2</f>
        <v>0.17419999999999997</v>
      </c>
      <c r="Z138" s="13">
        <f>(N138-V138)^2+(O138-W138)^2+(P138-X138)^2</f>
        <v>0.20156956004756249</v>
      </c>
      <c r="AA138" s="13">
        <f>(S138*(1-S138))^2+(T138*(1-T138))^2+(U138*(1-U138))^2</f>
        <v>9.0296819999999986E-2</v>
      </c>
      <c r="AB138" s="12"/>
    </row>
    <row r="139" spans="1:28" x14ac:dyDescent="0.25">
      <c r="A139" t="s">
        <v>41</v>
      </c>
      <c r="B139" s="1" t="s">
        <v>0</v>
      </c>
      <c r="C139" s="1" t="s">
        <v>18</v>
      </c>
      <c r="D139">
        <v>0</v>
      </c>
      <c r="E139" s="5">
        <v>9</v>
      </c>
      <c r="F139" s="5">
        <v>14</v>
      </c>
      <c r="G139" s="5">
        <v>2019</v>
      </c>
      <c r="H139">
        <v>3</v>
      </c>
      <c r="I139">
        <v>1</v>
      </c>
      <c r="J139" t="s">
        <v>31</v>
      </c>
      <c r="K139">
        <v>1.1399999999999999</v>
      </c>
      <c r="L139">
        <v>8.5</v>
      </c>
      <c r="M139">
        <v>17</v>
      </c>
      <c r="N139">
        <f>1/K139/(1/$K139+1/$L139+1/$M139)</f>
        <v>0.83251714005876587</v>
      </c>
      <c r="O139">
        <f>1/L139/(1/$K139+1/$L139+1/$M139)</f>
        <v>0.11165523996082272</v>
      </c>
      <c r="P139">
        <f>1/M139/(1/$K139+1/$L139+1/$M139)</f>
        <v>5.5827619980411358E-2</v>
      </c>
      <c r="Q139">
        <v>959.18</v>
      </c>
      <c r="R139">
        <v>225.97</v>
      </c>
      <c r="S139" s="9">
        <v>0.85</v>
      </c>
      <c r="T139" s="9">
        <v>0.03</v>
      </c>
      <c r="U139" s="9">
        <v>0.12</v>
      </c>
      <c r="V139" s="11">
        <f>IF($J139="H",1,0)</f>
        <v>1</v>
      </c>
      <c r="W139" s="11">
        <f>IF($J139="D",1,0)</f>
        <v>0</v>
      </c>
      <c r="X139" s="11">
        <f>IF($J139="A",1,0)</f>
        <v>0</v>
      </c>
      <c r="Y139" s="12">
        <f>(S139-V139)^2+(T139-W139)^2+(U139-X139)^2</f>
        <v>3.7800000000000007E-2</v>
      </c>
      <c r="Z139" s="13">
        <f>(N139-V139)^2+(O139-W139)^2+(P139-X139)^2</f>
        <v>4.3634124137481176E-2</v>
      </c>
      <c r="AA139" s="13">
        <f>(S139*(1-S139))^2+(T139*(1-T139))^2+(U139*(1-U139))^2</f>
        <v>2.8254419999999999E-2</v>
      </c>
      <c r="AB139" s="12"/>
    </row>
    <row r="140" spans="1:28" x14ac:dyDescent="0.25">
      <c r="A140" s="4">
        <v>43595</v>
      </c>
      <c r="B140" s="1" t="s">
        <v>0</v>
      </c>
      <c r="C140" s="1" t="s">
        <v>8</v>
      </c>
      <c r="D140">
        <v>0</v>
      </c>
      <c r="E140" s="5">
        <v>10</v>
      </c>
      <c r="F140" s="5">
        <v>5</v>
      </c>
      <c r="G140" s="5">
        <v>2019</v>
      </c>
      <c r="H140">
        <v>2</v>
      </c>
      <c r="I140">
        <v>1</v>
      </c>
      <c r="J140" t="s">
        <v>31</v>
      </c>
      <c r="K140">
        <v>1.44</v>
      </c>
      <c r="L140">
        <v>4.75</v>
      </c>
      <c r="M140">
        <v>7</v>
      </c>
      <c r="N140">
        <f>1/K140/(1/$K140+1/$L140+1/$M140)</f>
        <v>0.66274666135140525</v>
      </c>
      <c r="O140">
        <f>1/L140/(1/$K140+1/$L140+1/$M140)</f>
        <v>0.20091688259916285</v>
      </c>
      <c r="P140">
        <f>1/M140/(1/$K140+1/$L140+1/$M140)</f>
        <v>0.13633645604943193</v>
      </c>
      <c r="Q140">
        <v>959.18</v>
      </c>
      <c r="R140">
        <v>343.13</v>
      </c>
      <c r="S140" s="9">
        <v>0.7</v>
      </c>
      <c r="T140" s="9">
        <v>0.11</v>
      </c>
      <c r="U140" s="9">
        <v>0.19</v>
      </c>
      <c r="V140" s="11">
        <f>IF($J140="H",1,0)</f>
        <v>1</v>
      </c>
      <c r="W140" s="11">
        <f>IF($J140="D",1,0)</f>
        <v>0</v>
      </c>
      <c r="X140" s="11">
        <f>IF($J140="A",1,0)</f>
        <v>0</v>
      </c>
      <c r="Y140" s="12">
        <f>(S140-V140)^2+(T140-W140)^2+(U140-X140)^2</f>
        <v>0.13820000000000002</v>
      </c>
      <c r="Z140" s="13">
        <f>(N140-V140)^2+(O140-W140)^2+(P140-X140)^2</f>
        <v>0.1726950373911082</v>
      </c>
      <c r="AA140" s="13">
        <f>(S140*(1-S140))^2+(T140*(1-T140))^2+(U140*(1-U140))^2</f>
        <v>7.7369620000000014E-2</v>
      </c>
      <c r="AB140" s="12"/>
    </row>
    <row r="141" spans="1:28" x14ac:dyDescent="0.25">
      <c r="A141" s="6" t="s">
        <v>55</v>
      </c>
      <c r="B141" s="1" t="s">
        <v>0</v>
      </c>
      <c r="C141" s="1" t="s">
        <v>10</v>
      </c>
      <c r="D141">
        <v>0</v>
      </c>
      <c r="E141" s="5">
        <v>10</v>
      </c>
      <c r="F141" s="5">
        <v>27</v>
      </c>
      <c r="G141" s="5">
        <v>2019</v>
      </c>
      <c r="H141">
        <v>2</v>
      </c>
      <c r="I141">
        <v>1</v>
      </c>
      <c r="J141" t="s">
        <v>31</v>
      </c>
      <c r="K141">
        <v>1.5</v>
      </c>
      <c r="L141">
        <v>4.33</v>
      </c>
      <c r="M141">
        <v>6.5</v>
      </c>
      <c r="N141">
        <f>1/K141/(1/$K141+1/$L141+1/$M141)</f>
        <v>0.63403919801757147</v>
      </c>
      <c r="O141">
        <f>1/L141/(1/$K141+1/$L141+1/$M141)</f>
        <v>0.21964406397837349</v>
      </c>
      <c r="P141">
        <f>1/M141/(1/$K141+1/$L141+1/$M141)</f>
        <v>0.14631673800405498</v>
      </c>
      <c r="Q141">
        <v>959.18</v>
      </c>
      <c r="R141">
        <v>881.55</v>
      </c>
      <c r="S141" s="9">
        <v>0.68</v>
      </c>
      <c r="T141" s="9">
        <v>0.14000000000000001</v>
      </c>
      <c r="U141" s="9">
        <v>0.18</v>
      </c>
      <c r="V141" s="11">
        <f>IF($J141="H",1,0)</f>
        <v>1</v>
      </c>
      <c r="W141" s="11">
        <f>IF($J141="D",1,0)</f>
        <v>0</v>
      </c>
      <c r="X141" s="11">
        <f>IF($J141="A",1,0)</f>
        <v>0</v>
      </c>
      <c r="Y141" s="12">
        <f>(S141-V141)^2+(T141-W141)^2+(U141-X141)^2</f>
        <v>0.15439999999999998</v>
      </c>
      <c r="Z141" s="13">
        <f>(N141-V141)^2+(O141-W141)^2+(P141-X141)^2</f>
        <v>0.20357941124870538</v>
      </c>
      <c r="AA141" s="13">
        <f>(S141*(1-S141))^2+(T141*(1-T141))^2+(U141*(1-U141))^2</f>
        <v>8.363168E-2</v>
      </c>
      <c r="AB141" s="12"/>
    </row>
    <row r="142" spans="1:28" x14ac:dyDescent="0.25">
      <c r="A142" s="4">
        <v>43749</v>
      </c>
      <c r="B142" s="1" t="s">
        <v>0</v>
      </c>
      <c r="C142" s="1" t="s">
        <v>15</v>
      </c>
      <c r="D142">
        <v>0</v>
      </c>
      <c r="E142" s="5">
        <v>11</v>
      </c>
      <c r="F142" s="5">
        <v>10</v>
      </c>
      <c r="G142" s="5">
        <v>2019</v>
      </c>
      <c r="H142">
        <v>3</v>
      </c>
      <c r="I142">
        <v>1</v>
      </c>
      <c r="J142" t="s">
        <v>31</v>
      </c>
      <c r="K142">
        <v>2.5</v>
      </c>
      <c r="L142">
        <v>3.6</v>
      </c>
      <c r="M142">
        <v>2.62</v>
      </c>
      <c r="N142">
        <f>1/K142/(1/$K142+1/$L142+1/$M142)</f>
        <v>0.37755183732287251</v>
      </c>
      <c r="O142">
        <f>1/L142/(1/$K142+1/$L142+1/$M142)</f>
        <v>0.26218877591866147</v>
      </c>
      <c r="P142">
        <f>1/M142/(1/$K142+1/$L142+1/$M142)</f>
        <v>0.36025938675846608</v>
      </c>
      <c r="Q142">
        <v>959.18</v>
      </c>
      <c r="R142">
        <v>1140</v>
      </c>
      <c r="S142" s="9">
        <v>0.38</v>
      </c>
      <c r="T142" s="9">
        <v>0.4</v>
      </c>
      <c r="U142" s="9">
        <v>0.23</v>
      </c>
      <c r="V142" s="11">
        <f>IF($J142="H",1,0)</f>
        <v>1</v>
      </c>
      <c r="W142" s="11">
        <f>IF($J142="D",1,0)</f>
        <v>0</v>
      </c>
      <c r="X142" s="11">
        <f>IF($J142="A",1,0)</f>
        <v>0</v>
      </c>
      <c r="Y142" s="12">
        <f>(S142-V142)^2+(T142-W142)^2+(U142-X142)^2</f>
        <v>0.59729999999999994</v>
      </c>
      <c r="Z142" s="13">
        <f>(N142-V142)^2+(O142-W142)^2+(P142-X142)^2</f>
        <v>0.58597149518544378</v>
      </c>
      <c r="AA142" s="13">
        <f>(S142*(1-S142))^2+(T142*(1-T142))^2+(U142*(1-U142))^2</f>
        <v>0.14447177</v>
      </c>
      <c r="AB142" s="12"/>
    </row>
    <row r="143" spans="1:28" x14ac:dyDescent="0.25">
      <c r="A143" s="6" t="s">
        <v>59</v>
      </c>
      <c r="B143" s="1" t="s">
        <v>0</v>
      </c>
      <c r="C143" s="1" t="s">
        <v>13</v>
      </c>
      <c r="D143">
        <v>0</v>
      </c>
      <c r="E143" s="5">
        <v>11</v>
      </c>
      <c r="F143" s="5">
        <v>30</v>
      </c>
      <c r="G143" s="5">
        <v>2019</v>
      </c>
      <c r="H143">
        <v>2</v>
      </c>
      <c r="I143">
        <v>1</v>
      </c>
      <c r="J143" t="s">
        <v>31</v>
      </c>
      <c r="K143">
        <v>1.18</v>
      </c>
      <c r="L143">
        <v>7</v>
      </c>
      <c r="M143">
        <v>15</v>
      </c>
      <c r="N143">
        <f>1/K143/(1/$K143+1/$L143+1/$M143)</f>
        <v>0.80177153329260842</v>
      </c>
      <c r="O143">
        <f>1/L143/(1/$K143+1/$L143+1/$M143)</f>
        <v>0.13515577275503968</v>
      </c>
      <c r="P143">
        <f>1/M143/(1/$K143+1/$L143+1/$M143)</f>
        <v>6.3072693952351849E-2</v>
      </c>
      <c r="Q143">
        <v>959.18</v>
      </c>
      <c r="R143">
        <v>180.99</v>
      </c>
      <c r="S143" s="9">
        <v>0.87</v>
      </c>
      <c r="T143" s="9">
        <v>0.03</v>
      </c>
      <c r="U143" s="9">
        <v>0.1</v>
      </c>
      <c r="V143" s="11">
        <f>IF($J143="H",1,0)</f>
        <v>1</v>
      </c>
      <c r="W143" s="11">
        <f>IF($J143="D",1,0)</f>
        <v>0</v>
      </c>
      <c r="X143" s="11">
        <f>IF($J143="A",1,0)</f>
        <v>0</v>
      </c>
      <c r="Y143" s="12">
        <f>(S143-V143)^2+(T143-W143)^2+(U143-X143)^2</f>
        <v>2.7800000000000005E-2</v>
      </c>
      <c r="Z143" s="13">
        <f>(N143-V143)^2+(O143-W143)^2+(P143-X143)^2</f>
        <v>6.1539772644582422E-2</v>
      </c>
      <c r="AA143" s="13">
        <f>(S143*(1-S143))^2+(T143*(1-T143))^2+(U143*(1-U143))^2</f>
        <v>2.1738420000000001E-2</v>
      </c>
      <c r="AB143" s="12"/>
    </row>
    <row r="144" spans="1:28" x14ac:dyDescent="0.25">
      <c r="A144" s="4">
        <v>43567</v>
      </c>
      <c r="B144" s="1" t="s">
        <v>0</v>
      </c>
      <c r="C144" s="1" t="s">
        <v>7</v>
      </c>
      <c r="D144">
        <v>0</v>
      </c>
      <c r="E144" s="5">
        <v>12</v>
      </c>
      <c r="F144" s="5">
        <v>4</v>
      </c>
      <c r="G144" s="5">
        <v>2019</v>
      </c>
      <c r="H144">
        <v>5</v>
      </c>
      <c r="I144">
        <v>2</v>
      </c>
      <c r="J144" t="s">
        <v>31</v>
      </c>
      <c r="K144">
        <v>1.36</v>
      </c>
      <c r="L144">
        <v>5</v>
      </c>
      <c r="M144">
        <v>8.5</v>
      </c>
      <c r="N144">
        <f>1/K144/(1/$K144+1/$L144+1/$M144)</f>
        <v>0.69832402234636859</v>
      </c>
      <c r="O144">
        <f>1/L144/(1/$K144+1/$L144+1/$M144)</f>
        <v>0.18994413407821228</v>
      </c>
      <c r="P144">
        <f>1/M144/(1/$K144+1/$L144+1/$M144)</f>
        <v>0.11173184357541899</v>
      </c>
      <c r="Q144">
        <v>959.18</v>
      </c>
      <c r="R144">
        <v>457.2</v>
      </c>
      <c r="S144" s="8">
        <v>0.76</v>
      </c>
      <c r="T144" s="8">
        <v>0.16</v>
      </c>
      <c r="U144" s="8">
        <v>0.08</v>
      </c>
      <c r="V144" s="11">
        <f>IF($J144="H",1,0)</f>
        <v>1</v>
      </c>
      <c r="W144" s="11">
        <f>IF($J144="D",1,0)</f>
        <v>0</v>
      </c>
      <c r="X144" s="11">
        <f>IF($J144="A",1,0)</f>
        <v>0</v>
      </c>
      <c r="Y144" s="12">
        <f>(S144-V144)^2+(T144-W144)^2+(U144-X144)^2</f>
        <v>8.9599999999999999E-2</v>
      </c>
      <c r="Z144" s="13">
        <f>(N144-V144)^2+(O144-W144)^2+(P144-X144)^2</f>
        <v>0.1395711744327581</v>
      </c>
      <c r="AA144" s="13">
        <f>(S144*(1-S144))^2+(T144*(1-T144))^2+(U144*(1-U144))^2</f>
        <v>5.6750079999999994E-2</v>
      </c>
      <c r="AB144" s="12"/>
    </row>
    <row r="145" spans="1:28" x14ac:dyDescent="0.25">
      <c r="A145" t="s">
        <v>60</v>
      </c>
      <c r="B145" s="1" t="s">
        <v>0</v>
      </c>
      <c r="C145" s="1" t="s">
        <v>12</v>
      </c>
      <c r="D145">
        <v>0</v>
      </c>
      <c r="E145" s="5">
        <v>12</v>
      </c>
      <c r="F145" s="5">
        <v>14</v>
      </c>
      <c r="G145" s="5">
        <v>2019</v>
      </c>
      <c r="H145">
        <v>2</v>
      </c>
      <c r="I145">
        <v>0</v>
      </c>
      <c r="J145" t="s">
        <v>31</v>
      </c>
      <c r="K145">
        <v>1.1599999999999999</v>
      </c>
      <c r="L145">
        <v>7.5</v>
      </c>
      <c r="M145">
        <v>17</v>
      </c>
      <c r="N145">
        <f>1/K145/(1/$K145+1/$L145+1/$M145)</f>
        <v>0.81772703950743986</v>
      </c>
      <c r="O145">
        <f>1/L145/(1/$K145+1/$L145+1/$M145)</f>
        <v>0.12647511544381734</v>
      </c>
      <c r="P145">
        <f>1/M145/(1/$K145+1/$L145+1/$M145)</f>
        <v>5.5797845048742946E-2</v>
      </c>
      <c r="Q145">
        <v>959.18</v>
      </c>
      <c r="R145">
        <v>214.52</v>
      </c>
      <c r="S145" s="8">
        <v>0.85</v>
      </c>
      <c r="T145" s="8">
        <v>0.11</v>
      </c>
      <c r="U145" s="8">
        <v>0.04</v>
      </c>
      <c r="V145" s="11">
        <f>IF($J145="H",1,0)</f>
        <v>1</v>
      </c>
      <c r="W145" s="11">
        <f>IF($J145="D",1,0)</f>
        <v>0</v>
      </c>
      <c r="X145" s="11">
        <f>IF($J145="A",1,0)</f>
        <v>0</v>
      </c>
      <c r="Y145" s="12">
        <f>(S145-V145)^2+(T145-W145)^2+(U145-X145)^2</f>
        <v>3.6200000000000003E-2</v>
      </c>
      <c r="Z145" s="13">
        <f>(N145-V145)^2+(O145-W145)^2+(P145-X145)^2</f>
        <v>5.2332786465332848E-2</v>
      </c>
      <c r="AA145" s="13">
        <f>(S145*(1-S145))^2+(T145*(1-T145))^2+(U145*(1-U145))^2</f>
        <v>2.7315220000000001E-2</v>
      </c>
      <c r="AB145" s="12"/>
    </row>
    <row r="146" spans="1:28" x14ac:dyDescent="0.25">
      <c r="A146" s="6" t="s">
        <v>68</v>
      </c>
      <c r="B146" s="1" t="s">
        <v>0</v>
      </c>
      <c r="C146" s="1" t="s">
        <v>9</v>
      </c>
      <c r="D146">
        <v>0</v>
      </c>
      <c r="E146" s="5">
        <v>12</v>
      </c>
      <c r="F146" s="5">
        <v>29</v>
      </c>
      <c r="G146" s="5">
        <v>2019</v>
      </c>
      <c r="H146">
        <v>1</v>
      </c>
      <c r="I146">
        <v>0</v>
      </c>
      <c r="J146" t="s">
        <v>31</v>
      </c>
      <c r="K146">
        <v>1.25</v>
      </c>
      <c r="L146">
        <v>5.75</v>
      </c>
      <c r="M146">
        <v>12</v>
      </c>
      <c r="N146">
        <f>1/K146/(1/$K146+1/$L146+1/$M146)</f>
        <v>0.7566826593557231</v>
      </c>
      <c r="O146">
        <f>1/L146/(1/$K146+1/$L146+1/$M146)</f>
        <v>0.16449623029472241</v>
      </c>
      <c r="P146">
        <f>1/M146/(1/$K146+1/$L146+1/$M146)</f>
        <v>7.8821110349554482E-2</v>
      </c>
      <c r="Q146">
        <v>959.18</v>
      </c>
      <c r="R146">
        <v>276.98</v>
      </c>
      <c r="S146" s="8">
        <v>0.76</v>
      </c>
      <c r="T146" s="8">
        <v>0.16</v>
      </c>
      <c r="U146" s="8">
        <v>0.08</v>
      </c>
      <c r="V146" s="11">
        <f>IF($J146="H",1,0)</f>
        <v>1</v>
      </c>
      <c r="W146" s="11">
        <f>IF($J146="D",1,0)</f>
        <v>0</v>
      </c>
      <c r="X146" s="11">
        <f>IF($J146="A",1,0)</f>
        <v>0</v>
      </c>
      <c r="Y146" s="12">
        <f>(S146-V146)^2+(T146-W146)^2+(U146-X146)^2</f>
        <v>8.9599999999999999E-2</v>
      </c>
      <c r="Z146" s="13">
        <f>(N146-V146)^2+(O146-W146)^2+(P146-X146)^2</f>
        <v>9.2475105476114081E-2</v>
      </c>
      <c r="AA146" s="13">
        <f>(S146*(1-S146))^2+(T146*(1-T146))^2+(U146*(1-U146))^2</f>
        <v>5.6750079999999994E-2</v>
      </c>
      <c r="AB146" s="12"/>
    </row>
    <row r="147" spans="1:28" x14ac:dyDescent="0.25">
      <c r="A147" s="10">
        <v>43831</v>
      </c>
      <c r="B147" s="1" t="s">
        <v>15</v>
      </c>
      <c r="C147" s="1" t="s">
        <v>7</v>
      </c>
      <c r="D147">
        <v>0</v>
      </c>
      <c r="E147" s="5">
        <v>1</v>
      </c>
      <c r="F147" s="5">
        <v>1</v>
      </c>
      <c r="G147" s="5">
        <v>2020</v>
      </c>
      <c r="H147">
        <v>2</v>
      </c>
      <c r="I147">
        <v>1</v>
      </c>
      <c r="J147" t="s">
        <v>31</v>
      </c>
      <c r="K147">
        <v>1.25</v>
      </c>
      <c r="L147">
        <v>6.5</v>
      </c>
      <c r="M147">
        <v>10</v>
      </c>
      <c r="N147">
        <f>1/K147/(1/$K147+1/$L147+1/$M147)</f>
        <v>0.75912408759124095</v>
      </c>
      <c r="O147">
        <f>1/L147/(1/$K147+1/$L147+1/$M147)</f>
        <v>0.14598540145985403</v>
      </c>
      <c r="P147">
        <f>1/M147/(1/$K147+1/$L147+1/$M147)</f>
        <v>9.4890510948905119E-2</v>
      </c>
      <c r="Q147">
        <v>1140</v>
      </c>
      <c r="R147">
        <v>457.2</v>
      </c>
      <c r="S147" s="8">
        <v>0.79</v>
      </c>
      <c r="T147" s="8">
        <v>0.14000000000000001</v>
      </c>
      <c r="U147" s="8">
        <v>7.0000000000000007E-2</v>
      </c>
      <c r="V147" s="11">
        <f>IF($J147="H",1,0)</f>
        <v>1</v>
      </c>
      <c r="W147" s="11">
        <f>IF($J147="D",1,0)</f>
        <v>0</v>
      </c>
      <c r="X147" s="11">
        <f>IF($J147="A",1,0)</f>
        <v>0</v>
      </c>
      <c r="Y147" s="12">
        <f>(S147-V147)^2+(T147-W147)^2+(U147-X147)^2</f>
        <v>6.8599999999999994E-2</v>
      </c>
      <c r="Z147" s="13">
        <f>(N147-V147)^2+(O147-W147)^2+(P147-X147)^2</f>
        <v>8.8337151686291193E-2</v>
      </c>
      <c r="AA147" s="13">
        <f>(S147*(1-S147))^2+(T147*(1-T147))^2+(U147*(1-U147))^2</f>
        <v>4.6256980000000003E-2</v>
      </c>
      <c r="AB147" s="12"/>
    </row>
    <row r="148" spans="1:28" x14ac:dyDescent="0.25">
      <c r="A148" s="6" t="s">
        <v>69</v>
      </c>
      <c r="B148" s="1" t="s">
        <v>15</v>
      </c>
      <c r="C148" s="1" t="s">
        <v>6</v>
      </c>
      <c r="D148">
        <v>0</v>
      </c>
      <c r="E148" s="5">
        <v>1</v>
      </c>
      <c r="F148" s="5">
        <v>18</v>
      </c>
      <c r="G148" s="5">
        <v>2020</v>
      </c>
      <c r="H148">
        <v>2</v>
      </c>
      <c r="I148">
        <v>2</v>
      </c>
      <c r="J148" t="s">
        <v>33</v>
      </c>
      <c r="K148">
        <v>1.1000000000000001</v>
      </c>
      <c r="L148">
        <v>11</v>
      </c>
      <c r="M148">
        <v>19</v>
      </c>
      <c r="N148">
        <f>1/K148/(1/$K148+1/$L148+1/$M148)</f>
        <v>0.86363636363636365</v>
      </c>
      <c r="O148">
        <f>1/L148/(1/$K148+1/$L148+1/$M148)</f>
        <v>8.6363636363636365E-2</v>
      </c>
      <c r="P148">
        <f>1/M148/(1/$K148+1/$L148+1/$M148)</f>
        <v>0.05</v>
      </c>
      <c r="Q148">
        <v>1140</v>
      </c>
      <c r="R148">
        <v>207.5</v>
      </c>
      <c r="S148" s="8">
        <v>0.86</v>
      </c>
      <c r="T148" s="8">
        <v>0.11</v>
      </c>
      <c r="U148" s="8">
        <v>0.04</v>
      </c>
      <c r="V148" s="11">
        <f>IF($J148="H",1,0)</f>
        <v>0</v>
      </c>
      <c r="W148" s="11">
        <f>IF($J148="D",1,0)</f>
        <v>1</v>
      </c>
      <c r="X148" s="11">
        <f>IF($J148="A",1,0)</f>
        <v>0</v>
      </c>
      <c r="Y148" s="12">
        <f>(S148-V148)^2+(T148-W148)^2+(U148-X148)^2</f>
        <v>1.5332999999999999</v>
      </c>
      <c r="Z148" s="13">
        <f>(N148-V148)^2+(O148-W148)^2+(P148-X148)^2</f>
        <v>1.5830991735537188</v>
      </c>
      <c r="AA148" s="13">
        <f>(S148*(1-S148))^2+(T148*(1-T148))^2+(U148*(1-U148))^2</f>
        <v>2.5555130000000002E-2</v>
      </c>
      <c r="AB148" s="12"/>
    </row>
    <row r="149" spans="1:28" x14ac:dyDescent="0.25">
      <c r="A149" s="6" t="s">
        <v>79</v>
      </c>
      <c r="B149" s="1" t="s">
        <v>15</v>
      </c>
      <c r="C149" s="1" t="s">
        <v>14</v>
      </c>
      <c r="D149">
        <v>0</v>
      </c>
      <c r="E149" s="5">
        <v>2</v>
      </c>
      <c r="F149" s="5">
        <v>19</v>
      </c>
      <c r="G149" s="5">
        <v>2020</v>
      </c>
      <c r="H149">
        <v>2</v>
      </c>
      <c r="I149">
        <v>0</v>
      </c>
      <c r="J149" t="s">
        <v>31</v>
      </c>
      <c r="K149">
        <v>1.1200000000000001</v>
      </c>
      <c r="L149">
        <v>9.5</v>
      </c>
      <c r="M149">
        <v>17</v>
      </c>
      <c r="N149">
        <f>1/K149/(1/$K149+1/$L149+1/$M149)</f>
        <v>0.84475363531750192</v>
      </c>
      <c r="O149">
        <f>1/L149/(1/$K149+1/$L149+1/$M149)</f>
        <v>9.9592007532168653E-2</v>
      </c>
      <c r="P149">
        <f>1/M149/(1/$K149+1/$L149+1/$M149)</f>
        <v>5.5654357150329542E-2</v>
      </c>
      <c r="Q149">
        <v>1140</v>
      </c>
      <c r="R149">
        <v>299.02999999999997</v>
      </c>
      <c r="S149" s="8">
        <v>0.87</v>
      </c>
      <c r="T149" s="8">
        <v>0.09</v>
      </c>
      <c r="U149" s="8">
        <v>0.04</v>
      </c>
      <c r="V149" s="11">
        <f>IF($J149="H",1,0)</f>
        <v>1</v>
      </c>
      <c r="W149" s="11">
        <f>IF($J149="D",1,0)</f>
        <v>0</v>
      </c>
      <c r="X149" s="11">
        <f>IF($J149="A",1,0)</f>
        <v>0</v>
      </c>
      <c r="Y149" s="12">
        <f>(S149-V149)^2+(T149-W149)^2+(U149-X149)^2</f>
        <v>2.6600000000000002E-2</v>
      </c>
      <c r="Z149" s="13">
        <f>(N149-V149)^2+(O149-W149)^2+(P149-X149)^2</f>
        <v>3.7117409181235163E-2</v>
      </c>
      <c r="AA149" s="13">
        <f>(S149*(1-S149))^2+(T149*(1-T149))^2+(U149*(1-U149))^2</f>
        <v>2.0973780000000001E-2</v>
      </c>
      <c r="AB149" s="12"/>
    </row>
    <row r="150" spans="1:28" x14ac:dyDescent="0.25">
      <c r="A150" t="s">
        <v>34</v>
      </c>
      <c r="B150" s="1" t="s">
        <v>15</v>
      </c>
      <c r="C150" s="1" t="s">
        <v>10</v>
      </c>
      <c r="D150">
        <v>0</v>
      </c>
      <c r="E150" s="5">
        <v>8</v>
      </c>
      <c r="F150" s="5">
        <v>17</v>
      </c>
      <c r="G150" s="5">
        <v>2019</v>
      </c>
      <c r="H150">
        <v>2</v>
      </c>
      <c r="I150">
        <v>2</v>
      </c>
      <c r="J150" t="s">
        <v>33</v>
      </c>
      <c r="K150">
        <v>1.36</v>
      </c>
      <c r="L150">
        <v>5.25</v>
      </c>
      <c r="M150">
        <v>8</v>
      </c>
      <c r="N150">
        <f>1/K150/(1/$K150+1/$L150+1/$M150)</f>
        <v>0.69976674441852726</v>
      </c>
      <c r="O150">
        <f>1/L150/(1/$K150+1/$L150+1/$M150)</f>
        <v>0.18127290903032325</v>
      </c>
      <c r="P150">
        <f>1/M150/(1/$K150+1/$L150+1/$M150)</f>
        <v>0.11896034655114963</v>
      </c>
      <c r="Q150">
        <v>1140</v>
      </c>
      <c r="R150">
        <v>881.55</v>
      </c>
      <c r="S150" s="9">
        <v>0.69</v>
      </c>
      <c r="T150" s="9">
        <v>0.12</v>
      </c>
      <c r="U150" s="9">
        <v>0.19</v>
      </c>
      <c r="V150" s="11">
        <f>IF($J150="H",1,0)</f>
        <v>0</v>
      </c>
      <c r="W150" s="11">
        <f>IF($J150="D",1,0)</f>
        <v>1</v>
      </c>
      <c r="X150" s="11">
        <f>IF($J150="A",1,0)</f>
        <v>0</v>
      </c>
      <c r="Y150" s="12">
        <f>(S150-V150)^2+(T150-W150)^2+(U150-X150)^2</f>
        <v>1.2866</v>
      </c>
      <c r="Z150" s="13">
        <f>(N150-V150)^2+(O150-W150)^2+(P150-X150)^2</f>
        <v>1.1741391101333436</v>
      </c>
      <c r="AA150" s="13">
        <f>(S150*(1-S150))^2+(T150*(1-T150))^2+(U150*(1-U150))^2</f>
        <v>8.058978E-2</v>
      </c>
      <c r="AB150" s="12"/>
    </row>
    <row r="151" spans="1:28" x14ac:dyDescent="0.25">
      <c r="A151" s="6" t="s">
        <v>40</v>
      </c>
      <c r="B151" s="1" t="s">
        <v>15</v>
      </c>
      <c r="C151" s="1" t="s">
        <v>13</v>
      </c>
      <c r="D151">
        <v>0</v>
      </c>
      <c r="E151" s="5">
        <v>8</v>
      </c>
      <c r="F151" s="5">
        <v>31</v>
      </c>
      <c r="G151" s="5">
        <v>2019</v>
      </c>
      <c r="H151">
        <v>4</v>
      </c>
      <c r="I151">
        <v>0</v>
      </c>
      <c r="J151" t="s">
        <v>31</v>
      </c>
      <c r="K151">
        <v>1.08</v>
      </c>
      <c r="L151">
        <v>10</v>
      </c>
      <c r="M151">
        <v>26</v>
      </c>
      <c r="N151">
        <f>1/K151/(1/$K151+1/$L151+1/$M151)</f>
        <v>0.86991434689507474</v>
      </c>
      <c r="O151">
        <f>1/L151/(1/$K151+1/$L151+1/$M151)</f>
        <v>9.3950749464668096E-2</v>
      </c>
      <c r="P151">
        <f>1/M151/(1/$K151+1/$L151+1/$M151)</f>
        <v>3.6134903640256961E-2</v>
      </c>
      <c r="Q151">
        <v>1140</v>
      </c>
      <c r="R151">
        <v>180.99</v>
      </c>
      <c r="S151" s="9">
        <v>0.91</v>
      </c>
      <c r="T151" s="9">
        <v>0.01</v>
      </c>
      <c r="U151" s="9">
        <v>7.0000000000000007E-2</v>
      </c>
      <c r="V151" s="11">
        <f>IF($J151="H",1,0)</f>
        <v>1</v>
      </c>
      <c r="W151" s="11">
        <f>IF($J151="D",1,0)</f>
        <v>0</v>
      </c>
      <c r="X151" s="11">
        <f>IF($J151="A",1,0)</f>
        <v>0</v>
      </c>
      <c r="Y151" s="12">
        <f>(S151-V151)^2+(T151-W151)^2+(U151-X151)^2</f>
        <v>1.3099999999999994E-2</v>
      </c>
      <c r="Z151" s="13">
        <f>(N151-V151)^2+(O151-W151)^2+(P151-X151)^2</f>
        <v>2.7054751729798442E-2</v>
      </c>
      <c r="AA151" s="13">
        <f>(S151*(1-S151))^2+(T151*(1-T151))^2+(U151*(1-U151))^2</f>
        <v>1.1043629999999995E-2</v>
      </c>
      <c r="AB151" s="12"/>
    </row>
    <row r="152" spans="1:28" x14ac:dyDescent="0.25">
      <c r="A152" t="s">
        <v>45</v>
      </c>
      <c r="B152" s="1" t="s">
        <v>15</v>
      </c>
      <c r="C152" s="1" t="s">
        <v>12</v>
      </c>
      <c r="D152">
        <v>0</v>
      </c>
      <c r="E152" s="5">
        <v>9</v>
      </c>
      <c r="F152" s="5">
        <v>21</v>
      </c>
      <c r="G152" s="5">
        <v>2019</v>
      </c>
      <c r="H152">
        <v>8</v>
      </c>
      <c r="I152">
        <v>0</v>
      </c>
      <c r="J152" t="s">
        <v>31</v>
      </c>
      <c r="K152">
        <v>1.1000000000000001</v>
      </c>
      <c r="L152">
        <v>11</v>
      </c>
      <c r="M152">
        <v>21</v>
      </c>
      <c r="N152">
        <f>1/K152/(1/$K152+1/$L152+1/$M152)</f>
        <v>0.8677685950413222</v>
      </c>
      <c r="O152">
        <f>1/L152/(1/$K152+1/$L152+1/$M152)</f>
        <v>8.6776859504132234E-2</v>
      </c>
      <c r="P152">
        <f>1/M152/(1/$K152+1/$L152+1/$M152)</f>
        <v>4.5454545454545449E-2</v>
      </c>
      <c r="Q152">
        <v>1140</v>
      </c>
      <c r="R152">
        <v>214.52</v>
      </c>
      <c r="S152" s="9">
        <v>0.89</v>
      </c>
      <c r="T152" s="9">
        <v>0.03</v>
      </c>
      <c r="U152" s="9">
        <v>0.08</v>
      </c>
      <c r="V152" s="11">
        <f>IF($J152="H",1,0)</f>
        <v>1</v>
      </c>
      <c r="W152" s="11">
        <f>IF($J152="D",1,0)</f>
        <v>0</v>
      </c>
      <c r="X152" s="11">
        <f>IF($J152="A",1,0)</f>
        <v>0</v>
      </c>
      <c r="Y152" s="12">
        <f>(S152-V152)^2+(T152-W152)^2+(U152-X152)^2</f>
        <v>1.9399999999999997E-2</v>
      </c>
      <c r="Z152" s="13">
        <f>(N152-V152)^2+(O152-W152)^2+(P152-X152)^2</f>
        <v>2.7081483505225084E-2</v>
      </c>
      <c r="AA152" s="13">
        <f>(S152*(1-S152))^2+(T152*(1-T152))^2+(U152*(1-U152))^2</f>
        <v>1.5848179999999996E-2</v>
      </c>
      <c r="AB152" s="12"/>
    </row>
    <row r="153" spans="1:28" x14ac:dyDescent="0.25">
      <c r="A153" s="4">
        <v>43626</v>
      </c>
      <c r="B153" s="1" t="s">
        <v>15</v>
      </c>
      <c r="C153" s="1" t="s">
        <v>9</v>
      </c>
      <c r="D153">
        <v>0</v>
      </c>
      <c r="E153" s="5">
        <v>10</v>
      </c>
      <c r="F153" s="5">
        <v>6</v>
      </c>
      <c r="G153" s="5">
        <v>2019</v>
      </c>
      <c r="H153">
        <v>0</v>
      </c>
      <c r="I153">
        <v>2</v>
      </c>
      <c r="J153" t="s">
        <v>32</v>
      </c>
      <c r="K153">
        <v>1.1200000000000001</v>
      </c>
      <c r="L153">
        <v>9</v>
      </c>
      <c r="M153">
        <v>21</v>
      </c>
      <c r="N153">
        <f>1/K153/(1/$K153+1/$L153+1/$M153)</f>
        <v>0.84905660377358483</v>
      </c>
      <c r="O153">
        <f>1/L153/(1/$K153+1/$L153+1/$M153)</f>
        <v>0.10566037735849056</v>
      </c>
      <c r="P153">
        <f>1/M153/(1/$K153+1/$L153+1/$M153)</f>
        <v>4.5283018867924525E-2</v>
      </c>
      <c r="Q153">
        <v>1140</v>
      </c>
      <c r="R153">
        <v>276.98</v>
      </c>
      <c r="S153" s="9">
        <v>0.89</v>
      </c>
      <c r="T153" s="9">
        <v>0.02</v>
      </c>
      <c r="U153" s="9">
        <v>0.08</v>
      </c>
      <c r="V153" s="11">
        <f>IF($J153="H",1,0)</f>
        <v>0</v>
      </c>
      <c r="W153" s="11">
        <f>IF($J153="D",1,0)</f>
        <v>0</v>
      </c>
      <c r="X153" s="11">
        <f>IF($J153="A",1,0)</f>
        <v>1</v>
      </c>
      <c r="Y153" s="12">
        <f>(S153-V153)^2+(T153-W153)^2+(U153-X153)^2</f>
        <v>1.6389</v>
      </c>
      <c r="Z153" s="13">
        <f>(N153-V153)^2+(O153-W153)^2+(P153-X153)^2</f>
        <v>1.6435457458170166</v>
      </c>
      <c r="AA153" s="13">
        <f>(S153*(1-S153))^2+(T153*(1-T153))^2+(U153*(1-U153))^2</f>
        <v>1.5385529999999998E-2</v>
      </c>
      <c r="AB153" s="12"/>
    </row>
    <row r="154" spans="1:28" x14ac:dyDescent="0.25">
      <c r="A154" s="6" t="s">
        <v>54</v>
      </c>
      <c r="B154" s="1" t="s">
        <v>15</v>
      </c>
      <c r="C154" s="1" t="s">
        <v>11</v>
      </c>
      <c r="D154">
        <v>0</v>
      </c>
      <c r="E154" s="5">
        <v>10</v>
      </c>
      <c r="F154" s="5">
        <v>26</v>
      </c>
      <c r="G154" s="5">
        <v>2019</v>
      </c>
      <c r="H154">
        <v>3</v>
      </c>
      <c r="I154">
        <v>0</v>
      </c>
      <c r="J154" t="s">
        <v>31</v>
      </c>
      <c r="K154">
        <v>1.08</v>
      </c>
      <c r="L154">
        <v>11</v>
      </c>
      <c r="M154">
        <v>26</v>
      </c>
      <c r="N154">
        <f>1/K154/(1/$K154+1/$L154+1/$M154)</f>
        <v>0.87740827095349117</v>
      </c>
      <c r="O154">
        <f>1/L154/(1/$K154+1/$L154+1/$M154)</f>
        <v>8.6145539329979148E-2</v>
      </c>
      <c r="P154">
        <f>1/M154/(1/$K154+1/$L154+1/$M154)</f>
        <v>3.6446189716529638E-2</v>
      </c>
      <c r="Q154">
        <v>1140</v>
      </c>
      <c r="R154">
        <v>140.4</v>
      </c>
      <c r="S154" s="9">
        <v>0.92</v>
      </c>
      <c r="T154" s="9">
        <v>0.02</v>
      </c>
      <c r="U154" s="9">
        <v>0.06</v>
      </c>
      <c r="V154" s="11">
        <f>IF($J154="H",1,0)</f>
        <v>1</v>
      </c>
      <c r="W154" s="11">
        <f>IF($J154="D",1,0)</f>
        <v>0</v>
      </c>
      <c r="X154" s="11">
        <f>IF($J154="A",1,0)</f>
        <v>0</v>
      </c>
      <c r="Y154" s="12">
        <f>(S154-V154)^2+(T154-W154)^2+(U154-X154)^2</f>
        <v>1.0399999999999993E-2</v>
      </c>
      <c r="Z154" s="13">
        <f>(N154-V154)^2+(O154-W154)^2+(P154-X154)^2</f>
        <v>2.3778110721918894E-2</v>
      </c>
      <c r="AA154" s="13">
        <f>(S154*(1-S154))^2+(T154*(1-T154))^2+(U154*(1-U154))^2</f>
        <v>8.9820799999999947E-3</v>
      </c>
      <c r="AB154" s="12"/>
    </row>
    <row r="155" spans="1:28" x14ac:dyDescent="0.25">
      <c r="A155" s="4">
        <v>43507</v>
      </c>
      <c r="B155" s="1" t="s">
        <v>15</v>
      </c>
      <c r="C155" s="1" t="s">
        <v>5</v>
      </c>
      <c r="D155">
        <v>0</v>
      </c>
      <c r="E155" s="5">
        <v>11</v>
      </c>
      <c r="F155" s="5">
        <v>2</v>
      </c>
      <c r="G155" s="5">
        <v>2019</v>
      </c>
      <c r="H155">
        <v>2</v>
      </c>
      <c r="I155">
        <v>1</v>
      </c>
      <c r="J155" t="s">
        <v>31</v>
      </c>
      <c r="K155">
        <v>1.07</v>
      </c>
      <c r="L155">
        <v>13</v>
      </c>
      <c r="M155">
        <v>23</v>
      </c>
      <c r="N155">
        <f>1/K155/(1/$K155+1/$L155+1/$M155)</f>
        <v>0.88587342972268313</v>
      </c>
      <c r="O155">
        <f>1/L155/(1/$K155+1/$L155+1/$M155)</f>
        <v>7.2914197677174691E-2</v>
      </c>
      <c r="P155">
        <f>1/M155/(1/$K155+1/$L155+1/$M155)</f>
        <v>4.1212372600142211E-2</v>
      </c>
      <c r="Q155">
        <v>1140</v>
      </c>
      <c r="R155">
        <v>209.7</v>
      </c>
      <c r="S155" s="9">
        <v>0.92</v>
      </c>
      <c r="T155" s="9">
        <v>0.02</v>
      </c>
      <c r="U155" s="9">
        <v>0.06</v>
      </c>
      <c r="V155" s="11">
        <f>IF($J155="H",1,0)</f>
        <v>1</v>
      </c>
      <c r="W155" s="11">
        <f>IF($J155="D",1,0)</f>
        <v>0</v>
      </c>
      <c r="X155" s="11">
        <f>IF($J155="A",1,0)</f>
        <v>0</v>
      </c>
      <c r="Y155" s="12">
        <f>(S155-V155)^2+(T155-W155)^2+(U155-X155)^2</f>
        <v>1.0399999999999993E-2</v>
      </c>
      <c r="Z155" s="13">
        <f>(N155-V155)^2+(O155-W155)^2+(P155-X155)^2</f>
        <v>2.0039813921502409E-2</v>
      </c>
      <c r="AA155" s="13">
        <f>(S155*(1-S155))^2+(T155*(1-T155))^2+(U155*(1-U155))^2</f>
        <v>8.9820799999999947E-3</v>
      </c>
      <c r="AB155" s="12"/>
    </row>
    <row r="156" spans="1:28" x14ac:dyDescent="0.25">
      <c r="A156" s="6" t="s">
        <v>56</v>
      </c>
      <c r="B156" s="1" t="s">
        <v>15</v>
      </c>
      <c r="C156" s="1" t="s">
        <v>17</v>
      </c>
      <c r="D156">
        <v>0</v>
      </c>
      <c r="E156" s="5">
        <v>11</v>
      </c>
      <c r="F156" s="5">
        <v>23</v>
      </c>
      <c r="G156" s="5">
        <v>2019</v>
      </c>
      <c r="H156">
        <v>2</v>
      </c>
      <c r="I156">
        <v>1</v>
      </c>
      <c r="J156" t="s">
        <v>31</v>
      </c>
      <c r="K156">
        <v>1.44</v>
      </c>
      <c r="L156">
        <v>5</v>
      </c>
      <c r="M156">
        <v>6.5</v>
      </c>
      <c r="N156">
        <f>1/K156/(1/$K156+1/$L156+1/$M156)</f>
        <v>0.6624541377904607</v>
      </c>
      <c r="O156">
        <f>1/L156/(1/$K156+1/$L156+1/$M156)</f>
        <v>0.1907867916836527</v>
      </c>
      <c r="P156">
        <f>1/M156/(1/$K156+1/$L156+1/$M156)</f>
        <v>0.14675907052588671</v>
      </c>
      <c r="Q156">
        <v>1140</v>
      </c>
      <c r="R156">
        <v>697.5</v>
      </c>
      <c r="S156" s="9">
        <v>0.68</v>
      </c>
      <c r="T156" s="9">
        <v>0.15</v>
      </c>
      <c r="U156" s="9">
        <v>0.18</v>
      </c>
      <c r="V156" s="11">
        <f>IF($J156="H",1,0)</f>
        <v>1</v>
      </c>
      <c r="W156" s="11">
        <f>IF($J156="D",1,0)</f>
        <v>0</v>
      </c>
      <c r="X156" s="11">
        <f>IF($J156="A",1,0)</f>
        <v>0</v>
      </c>
      <c r="Y156" s="12">
        <f>(S156-V156)^2+(T156-W156)^2+(U156-X156)^2</f>
        <v>0.15729999999999994</v>
      </c>
      <c r="Z156" s="13">
        <f>(N156-V156)^2+(O156-W156)^2+(P156-X156)^2</f>
        <v>0.17187503375734497</v>
      </c>
      <c r="AA156" s="13">
        <f>(S156*(1-S156))^2+(T156*(1-T156))^2+(U156*(1-U156))^2</f>
        <v>8.5391769999999992E-2</v>
      </c>
      <c r="AB156" s="12"/>
    </row>
    <row r="157" spans="1:28" x14ac:dyDescent="0.25">
      <c r="A157" s="4">
        <v>43658</v>
      </c>
      <c r="B157" s="1" t="s">
        <v>15</v>
      </c>
      <c r="C157" s="1" t="s">
        <v>16</v>
      </c>
      <c r="D157">
        <v>0</v>
      </c>
      <c r="E157" s="5">
        <v>12</v>
      </c>
      <c r="F157" s="5">
        <v>7</v>
      </c>
      <c r="G157" s="5">
        <v>2019</v>
      </c>
      <c r="H157">
        <v>1</v>
      </c>
      <c r="I157">
        <v>2</v>
      </c>
      <c r="J157" t="s">
        <v>32</v>
      </c>
      <c r="K157">
        <v>1.3</v>
      </c>
      <c r="L157">
        <v>5.5</v>
      </c>
      <c r="M157">
        <v>10</v>
      </c>
      <c r="N157">
        <f>1/K157/(1/$K157+1/$L157+1/$M157)</f>
        <v>0.73186959414504316</v>
      </c>
      <c r="O157">
        <f>1/L157/(1/$K157+1/$L157+1/$M157)</f>
        <v>0.17298735861610112</v>
      </c>
      <c r="P157">
        <f>1/M157/(1/$K157+1/$L157+1/$M157)</f>
        <v>9.5143047238855624E-2</v>
      </c>
      <c r="Q157">
        <v>1140</v>
      </c>
      <c r="R157">
        <v>644.63</v>
      </c>
      <c r="S157" s="8">
        <v>0.79</v>
      </c>
      <c r="T157" s="8">
        <v>0.14000000000000001</v>
      </c>
      <c r="U157" s="8">
        <v>7.0000000000000007E-2</v>
      </c>
      <c r="V157" s="11">
        <f>IF($J157="H",1,0)</f>
        <v>0</v>
      </c>
      <c r="W157" s="11">
        <f>IF($J157="D",1,0)</f>
        <v>0</v>
      </c>
      <c r="X157" s="11">
        <f>IF($J157="A",1,0)</f>
        <v>1</v>
      </c>
      <c r="Y157" s="12">
        <f>(S157-V157)^2+(T157-W157)^2+(U157-X157)^2</f>
        <v>1.5085999999999999</v>
      </c>
      <c r="Z157" s="13">
        <f>(N157-V157)^2+(O157-W157)^2+(P157-X157)^2</f>
        <v>1.3843238340351898</v>
      </c>
      <c r="AA157" s="13">
        <f>(S157*(1-S157))^2+(T157*(1-T157))^2+(U157*(1-U157))^2</f>
        <v>4.6256980000000003E-2</v>
      </c>
      <c r="AB157" s="12"/>
    </row>
    <row r="158" spans="1:28" x14ac:dyDescent="0.25">
      <c r="A158" t="s">
        <v>63</v>
      </c>
      <c r="B158" s="1" t="s">
        <v>15</v>
      </c>
      <c r="C158" s="1" t="s">
        <v>8</v>
      </c>
      <c r="D158">
        <v>0</v>
      </c>
      <c r="E158" s="5">
        <v>12</v>
      </c>
      <c r="F158" s="5">
        <v>21</v>
      </c>
      <c r="G158" s="5">
        <v>2019</v>
      </c>
      <c r="H158">
        <v>3</v>
      </c>
      <c r="I158">
        <v>1</v>
      </c>
      <c r="J158" t="s">
        <v>31</v>
      </c>
      <c r="K158">
        <v>1.36</v>
      </c>
      <c r="L158">
        <v>5.25</v>
      </c>
      <c r="M158">
        <v>7.5</v>
      </c>
      <c r="N158">
        <f>1/K158/(1/$K158+1/$L158+1/$M158)</f>
        <v>0.69426077757207083</v>
      </c>
      <c r="O158">
        <f>1/L158/(1/$K158+1/$L158+1/$M158)</f>
        <v>0.17984660142819359</v>
      </c>
      <c r="P158">
        <f>1/M158/(1/$K158+1/$L158+1/$M158)</f>
        <v>0.12589262099973553</v>
      </c>
      <c r="Q158">
        <v>1140</v>
      </c>
      <c r="R158">
        <v>343.13</v>
      </c>
      <c r="S158" s="8">
        <v>0.75</v>
      </c>
      <c r="T158" s="8">
        <v>0.16</v>
      </c>
      <c r="U158" s="8">
        <v>0.09</v>
      </c>
      <c r="V158" s="11">
        <f>IF($J158="H",1,0)</f>
        <v>1</v>
      </c>
      <c r="W158" s="11">
        <f>IF($J158="D",1,0)</f>
        <v>0</v>
      </c>
      <c r="X158" s="11">
        <f>IF($J158="A",1,0)</f>
        <v>0</v>
      </c>
      <c r="Y158" s="12">
        <f>(S158-V158)^2+(T158-W158)^2+(U158-X158)^2</f>
        <v>9.6199999999999994E-2</v>
      </c>
      <c r="Z158" s="13">
        <f>(N158-V158)^2+(O158-W158)^2+(P158-X158)^2</f>
        <v>0.14167022419828934</v>
      </c>
      <c r="AA158" s="13">
        <f>(S158*(1-S158))^2+(T158*(1-T158))^2+(U158*(1-U158))^2</f>
        <v>5.9927220000000003E-2</v>
      </c>
      <c r="AB158" s="12"/>
    </row>
    <row r="159" spans="1:28" x14ac:dyDescent="0.25">
      <c r="A159" s="6" t="s">
        <v>68</v>
      </c>
      <c r="B159" s="1" t="s">
        <v>15</v>
      </c>
      <c r="C159" s="1" t="s">
        <v>3</v>
      </c>
      <c r="D159">
        <v>0</v>
      </c>
      <c r="E159" s="5">
        <v>12</v>
      </c>
      <c r="F159" s="5">
        <v>29</v>
      </c>
      <c r="G159" s="5">
        <v>2019</v>
      </c>
      <c r="H159">
        <v>2</v>
      </c>
      <c r="I159">
        <v>0</v>
      </c>
      <c r="J159" t="s">
        <v>31</v>
      </c>
      <c r="K159">
        <v>1.1599999999999999</v>
      </c>
      <c r="L159">
        <v>7.5</v>
      </c>
      <c r="M159">
        <v>16</v>
      </c>
      <c r="N159">
        <f>1/K159/(1/$K159+1/$L159+1/$M159)</f>
        <v>0.81488523699578974</v>
      </c>
      <c r="O159">
        <f>1/L159/(1/$K159+1/$L159+1/$M159)</f>
        <v>0.12603558332201548</v>
      </c>
      <c r="P159">
        <f>1/M159/(1/$K159+1/$L159+1/$M159)</f>
        <v>5.9079179682194748E-2</v>
      </c>
      <c r="Q159">
        <v>1140</v>
      </c>
      <c r="R159">
        <v>62.33</v>
      </c>
      <c r="S159" s="8">
        <v>0.85</v>
      </c>
      <c r="T159" s="8">
        <v>0.11</v>
      </c>
      <c r="U159" s="8">
        <v>0.04</v>
      </c>
      <c r="V159" s="11">
        <f>IF($J159="H",1,0)</f>
        <v>1</v>
      </c>
      <c r="W159" s="11">
        <f>IF($J159="D",1,0)</f>
        <v>0</v>
      </c>
      <c r="X159" s="11">
        <f>IF($J159="A",1,0)</f>
        <v>0</v>
      </c>
      <c r="Y159" s="12">
        <f>(S159-V159)^2+(T159-W159)^2+(U159-X159)^2</f>
        <v>3.6200000000000003E-2</v>
      </c>
      <c r="Z159" s="13">
        <f>(N159-V159)^2+(O159-W159)^2+(P159-X159)^2</f>
        <v>5.364279321734669E-2</v>
      </c>
      <c r="AA159" s="13">
        <f>(S159*(1-S159))^2+(T159*(1-T159))^2+(U159*(1-U159))^2</f>
        <v>2.7315220000000001E-2</v>
      </c>
      <c r="AB159" s="12"/>
    </row>
    <row r="160" spans="1:28" x14ac:dyDescent="0.25">
      <c r="A160" s="10">
        <v>44136</v>
      </c>
      <c r="B160" s="1" t="s">
        <v>16</v>
      </c>
      <c r="C160" s="1" t="s">
        <v>1</v>
      </c>
      <c r="D160">
        <v>0</v>
      </c>
      <c r="E160" s="5">
        <v>1</v>
      </c>
      <c r="F160" s="5">
        <v>11</v>
      </c>
      <c r="G160" s="5">
        <v>2020</v>
      </c>
      <c r="H160">
        <v>4</v>
      </c>
      <c r="I160">
        <v>0</v>
      </c>
      <c r="J160" t="s">
        <v>31</v>
      </c>
      <c r="K160">
        <v>1.33</v>
      </c>
      <c r="L160">
        <v>5.25</v>
      </c>
      <c r="M160">
        <v>8.5</v>
      </c>
      <c r="N160">
        <f>1/K160/(1/$K160+1/$L160+1/$M160)</f>
        <v>0.70931849791376911</v>
      </c>
      <c r="O160">
        <f>1/L160/(1/$K160+1/$L160+1/$M160)</f>
        <v>0.17969401947148816</v>
      </c>
      <c r="P160">
        <f>1/M160/(1/$K160+1/$L160+1/$M160)</f>
        <v>0.1109874826147427</v>
      </c>
      <c r="Q160">
        <v>644.63</v>
      </c>
      <c r="R160">
        <v>81.540000000000006</v>
      </c>
      <c r="S160" s="8">
        <v>0.69</v>
      </c>
      <c r="T160" s="8">
        <v>0.19</v>
      </c>
      <c r="U160" s="8">
        <v>0.12</v>
      </c>
      <c r="V160" s="11">
        <f>IF($J160="H",1,0)</f>
        <v>1</v>
      </c>
      <c r="W160" s="11">
        <f>IF($J160="D",1,0)</f>
        <v>0</v>
      </c>
      <c r="X160" s="11">
        <f>IF($J160="A",1,0)</f>
        <v>0</v>
      </c>
      <c r="Y160" s="12">
        <f>(S160-V160)^2+(T160-W160)^2+(U160-X160)^2</f>
        <v>0.14660000000000004</v>
      </c>
      <c r="Z160" s="13">
        <f>(N160-V160)^2+(O160-W160)^2+(P160-X160)^2</f>
        <v>0.12910389758608484</v>
      </c>
      <c r="AA160" s="13">
        <f>(S160*(1-S160))^2+(T160*(1-T160))^2+(U160*(1-U160))^2</f>
        <v>8.058978E-2</v>
      </c>
      <c r="AB160" s="12"/>
    </row>
    <row r="161" spans="1:28" x14ac:dyDescent="0.25">
      <c r="A161" s="6" t="s">
        <v>72</v>
      </c>
      <c r="B161" s="1" t="s">
        <v>16</v>
      </c>
      <c r="C161" s="1" t="s">
        <v>4</v>
      </c>
      <c r="D161">
        <v>0</v>
      </c>
      <c r="E161" s="5">
        <v>1</v>
      </c>
      <c r="F161" s="5">
        <v>22</v>
      </c>
      <c r="G161" s="5">
        <v>2020</v>
      </c>
      <c r="H161">
        <v>0</v>
      </c>
      <c r="I161">
        <v>2</v>
      </c>
      <c r="J161" t="s">
        <v>32</v>
      </c>
      <c r="K161">
        <v>1.36</v>
      </c>
      <c r="L161">
        <v>4.75</v>
      </c>
      <c r="M161">
        <v>9</v>
      </c>
      <c r="N161">
        <f>1/K161/(1/$K161+1/$L161+1/$M161)</f>
        <v>0.69568755085435319</v>
      </c>
      <c r="O161">
        <f>1/L161/(1/$K161+1/$L161+1/$M161)</f>
        <v>0.19918633034987795</v>
      </c>
      <c r="P161">
        <f>1/M161/(1/$K161+1/$L161+1/$M161)</f>
        <v>0.10512611879576893</v>
      </c>
      <c r="Q161">
        <v>644.63</v>
      </c>
      <c r="R161">
        <v>180.68</v>
      </c>
      <c r="S161" s="8">
        <v>0.65</v>
      </c>
      <c r="T161" s="8">
        <v>0.22</v>
      </c>
      <c r="U161" s="8">
        <v>0.13</v>
      </c>
      <c r="V161" s="11">
        <f>IF($J161="H",1,0)</f>
        <v>0</v>
      </c>
      <c r="W161" s="11">
        <f>IF($J161="D",1,0)</f>
        <v>0</v>
      </c>
      <c r="X161" s="11">
        <f>IF($J161="A",1,0)</f>
        <v>1</v>
      </c>
      <c r="Y161" s="12">
        <f>(S161-V161)^2+(T161-W161)^2+(U161-X161)^2</f>
        <v>1.2278</v>
      </c>
      <c r="Z161" s="13">
        <f>(N161-V161)^2+(O161-W161)^2+(P161-X161)^2</f>
        <v>1.3244556258735032</v>
      </c>
      <c r="AA161" s="13">
        <f>(S161*(1-S161))^2+(T161*(1-T161))^2+(U161*(1-U161))^2</f>
        <v>9.3994419999999995E-2</v>
      </c>
      <c r="AB161" s="12"/>
    </row>
    <row r="162" spans="1:28" x14ac:dyDescent="0.25">
      <c r="A162" s="10">
        <v>43832</v>
      </c>
      <c r="B162" s="1" t="s">
        <v>16</v>
      </c>
      <c r="C162" s="1" t="s">
        <v>9</v>
      </c>
      <c r="D162">
        <v>0</v>
      </c>
      <c r="E162" s="5">
        <v>2</v>
      </c>
      <c r="F162" s="5">
        <v>1</v>
      </c>
      <c r="G162" s="5">
        <v>2020</v>
      </c>
      <c r="H162">
        <v>0</v>
      </c>
      <c r="I162">
        <v>0</v>
      </c>
      <c r="J162" t="s">
        <v>33</v>
      </c>
      <c r="K162">
        <v>2.25</v>
      </c>
      <c r="L162">
        <v>3.25</v>
      </c>
      <c r="M162">
        <v>3.4</v>
      </c>
      <c r="N162">
        <f>1/K162/(1/$K162+1/$L162+1/$M162)</f>
        <v>0.4247957712638154</v>
      </c>
      <c r="O162">
        <f>1/L162/(1/$K162+1/$L162+1/$M162)</f>
        <v>0.29408938010571839</v>
      </c>
      <c r="P162">
        <f>1/M162/(1/$K162+1/$L162+1/$M162)</f>
        <v>0.2811148486304661</v>
      </c>
      <c r="Q162">
        <v>644.63</v>
      </c>
      <c r="R162">
        <v>276.98</v>
      </c>
      <c r="S162" s="8">
        <v>0.48</v>
      </c>
      <c r="T162" s="8">
        <v>0.26</v>
      </c>
      <c r="U162" s="8">
        <v>0.26</v>
      </c>
      <c r="V162" s="11">
        <f>IF($J162="H",1,0)</f>
        <v>0</v>
      </c>
      <c r="W162" s="11">
        <f>IF($J162="D",1,0)</f>
        <v>1</v>
      </c>
      <c r="X162" s="11">
        <f>IF($J162="A",1,0)</f>
        <v>0</v>
      </c>
      <c r="Y162" s="12">
        <f>(S162-V162)^2+(T162-W162)^2+(U162-X162)^2</f>
        <v>0.84560000000000002</v>
      </c>
      <c r="Z162" s="13">
        <f>(N162-V162)^2+(O162-W162)^2+(P162-X162)^2</f>
        <v>0.75778680868367854</v>
      </c>
      <c r="AA162" s="13">
        <f>(S162*(1-S162))^2+(T162*(1-T162))^2+(U162*(1-U162))^2</f>
        <v>0.13633568000000001</v>
      </c>
      <c r="AB162" s="12"/>
    </row>
    <row r="163" spans="1:28" x14ac:dyDescent="0.25">
      <c r="A163" s="6" t="s">
        <v>81</v>
      </c>
      <c r="B163" s="1" t="s">
        <v>16</v>
      </c>
      <c r="C163" s="1" t="s">
        <v>12</v>
      </c>
      <c r="D163">
        <v>0</v>
      </c>
      <c r="E163" s="5">
        <v>2</v>
      </c>
      <c r="F163" s="5">
        <v>23</v>
      </c>
      <c r="G163" s="5">
        <v>2020</v>
      </c>
      <c r="H163">
        <v>3</v>
      </c>
      <c r="I163">
        <v>0</v>
      </c>
      <c r="J163" t="s">
        <v>31</v>
      </c>
      <c r="K163">
        <v>1.6</v>
      </c>
      <c r="L163">
        <v>3.9</v>
      </c>
      <c r="M163">
        <v>6</v>
      </c>
      <c r="N163">
        <f>1/K163/(1/$K163+1/$L163+1/$M163)</f>
        <v>0.59633027522935778</v>
      </c>
      <c r="O163">
        <f>1/L163/(1/$K163+1/$L163+1/$M163)</f>
        <v>0.24464831804281348</v>
      </c>
      <c r="P163">
        <f>1/M163/(1/$K163+1/$L163+1/$M163)</f>
        <v>0.15902140672782872</v>
      </c>
      <c r="Q163">
        <v>644.63</v>
      </c>
      <c r="R163">
        <v>214.52</v>
      </c>
      <c r="S163" s="8">
        <v>0.61</v>
      </c>
      <c r="T163" s="8">
        <v>0.23</v>
      </c>
      <c r="U163" s="8">
        <v>0.16</v>
      </c>
      <c r="V163" s="11">
        <f>IF($J163="H",1,0)</f>
        <v>1</v>
      </c>
      <c r="W163" s="11">
        <f>IF($J163="D",1,0)</f>
        <v>0</v>
      </c>
      <c r="X163" s="11">
        <f>IF($J163="A",1,0)</f>
        <v>0</v>
      </c>
      <c r="Y163" s="12">
        <f>(S163-V163)^2+(T163-W163)^2+(U163-X163)^2</f>
        <v>0.23060000000000003</v>
      </c>
      <c r="Z163" s="13">
        <f>(N163-V163)^2+(O163-W163)^2+(P163-X163)^2</f>
        <v>0.24808985401528116</v>
      </c>
      <c r="AA163" s="13">
        <f>(S163*(1-S163))^2+(T163*(1-T163))^2+(U163*(1-U163))^2</f>
        <v>0.10602418</v>
      </c>
      <c r="AB163" s="12"/>
    </row>
    <row r="164" spans="1:28" x14ac:dyDescent="0.25">
      <c r="A164" s="10">
        <v>44046</v>
      </c>
      <c r="B164" s="1" t="s">
        <v>16</v>
      </c>
      <c r="C164" s="1" t="s">
        <v>15</v>
      </c>
      <c r="D164">
        <v>0</v>
      </c>
      <c r="E164" s="5">
        <v>3</v>
      </c>
      <c r="F164" s="5">
        <v>8</v>
      </c>
      <c r="G164" s="5">
        <v>2020</v>
      </c>
      <c r="H164">
        <v>2</v>
      </c>
      <c r="I164">
        <v>0</v>
      </c>
      <c r="J164" t="s">
        <v>31</v>
      </c>
      <c r="K164">
        <v>5</v>
      </c>
      <c r="L164">
        <v>4.33</v>
      </c>
      <c r="M164">
        <v>1.6</v>
      </c>
      <c r="N164">
        <f>1/K164/(1/$K164+1/$L164+1/$M164)</f>
        <v>0.18940346656460169</v>
      </c>
      <c r="O164">
        <f>1/L164/(1/$K164+1/$L164+1/$M164)</f>
        <v>0.21871070042101809</v>
      </c>
      <c r="P164">
        <f>1/M164/(1/$K164+1/$L164+1/$M164)</f>
        <v>0.59188583301438025</v>
      </c>
      <c r="Q164">
        <v>644.63</v>
      </c>
      <c r="R164">
        <v>1140</v>
      </c>
      <c r="S164" s="8">
        <v>0.3</v>
      </c>
      <c r="T164" s="8">
        <v>0.23</v>
      </c>
      <c r="U164" s="8">
        <v>0.47</v>
      </c>
      <c r="V164" s="11">
        <f>IF($J164="H",1,0)</f>
        <v>1</v>
      </c>
      <c r="W164" s="11">
        <f>IF($J164="D",1,0)</f>
        <v>0</v>
      </c>
      <c r="X164" s="11">
        <f>IF($J164="A",1,0)</f>
        <v>0</v>
      </c>
      <c r="Y164" s="12">
        <f>(S164-V164)^2+(T164-W164)^2+(U164-X164)^2</f>
        <v>0.76379999999999992</v>
      </c>
      <c r="Z164" s="13">
        <f>(N164-V164)^2+(O164-W164)^2+(P164-X164)^2</f>
        <v>1.0552299498192639</v>
      </c>
      <c r="AA164" s="13">
        <f>(S164*(1-S164))^2+(T164*(1-T164))^2+(U164*(1-U164))^2</f>
        <v>0.13751521999999999</v>
      </c>
      <c r="AB164" s="12"/>
    </row>
    <row r="165" spans="1:28" x14ac:dyDescent="0.25">
      <c r="A165" s="4">
        <v>43777</v>
      </c>
      <c r="B165" s="1" t="s">
        <v>16</v>
      </c>
      <c r="C165" s="1" t="s">
        <v>17</v>
      </c>
      <c r="D165">
        <v>0</v>
      </c>
      <c r="E165" s="5">
        <v>8</v>
      </c>
      <c r="F165" s="5">
        <v>11</v>
      </c>
      <c r="G165" s="5">
        <v>2019</v>
      </c>
      <c r="H165">
        <v>4</v>
      </c>
      <c r="I165">
        <v>0</v>
      </c>
      <c r="J165" t="s">
        <v>31</v>
      </c>
      <c r="K165">
        <v>2.1</v>
      </c>
      <c r="L165">
        <v>3.3</v>
      </c>
      <c r="M165">
        <v>3.5</v>
      </c>
      <c r="N165">
        <f>1/K165/(1/$K165+1/$L165+1/$M165)</f>
        <v>0.44715447154471538</v>
      </c>
      <c r="O165">
        <f>1/L165/(1/$K165+1/$L165+1/$M165)</f>
        <v>0.28455284552845528</v>
      </c>
      <c r="P165">
        <f>1/M165/(1/$K165+1/$L165+1/$M165)</f>
        <v>0.26829268292682923</v>
      </c>
      <c r="Q165">
        <v>644.63</v>
      </c>
      <c r="R165">
        <v>697.5</v>
      </c>
      <c r="S165" s="9">
        <v>0.37</v>
      </c>
      <c r="T165" s="9">
        <v>0.38</v>
      </c>
      <c r="U165" s="9">
        <v>0.25</v>
      </c>
      <c r="V165" s="11">
        <f>IF($J165="H",1,0)</f>
        <v>1</v>
      </c>
      <c r="W165" s="11">
        <f>IF($J165="D",1,0)</f>
        <v>0</v>
      </c>
      <c r="X165" s="11">
        <f>IF($J165="A",1,0)</f>
        <v>0</v>
      </c>
      <c r="Y165" s="12">
        <f>(S165-V165)^2+(T165-W165)^2+(U165-X165)^2</f>
        <v>0.6038</v>
      </c>
      <c r="Z165" s="13">
        <f>(N165-V165)^2+(O165-W165)^2+(P165-X165)^2</f>
        <v>0.45858946394342004</v>
      </c>
      <c r="AA165" s="13">
        <f>(S165*(1-S165))^2+(T165*(1-T165))^2+(U165*(1-U165))^2</f>
        <v>0.14499921999999998</v>
      </c>
      <c r="AB165" s="12"/>
    </row>
    <row r="166" spans="1:28" x14ac:dyDescent="0.25">
      <c r="A166" s="6" t="s">
        <v>38</v>
      </c>
      <c r="B166" s="1" t="s">
        <v>16</v>
      </c>
      <c r="C166" s="1" t="s">
        <v>6</v>
      </c>
      <c r="D166">
        <v>0</v>
      </c>
      <c r="E166" s="5">
        <v>8</v>
      </c>
      <c r="F166" s="5">
        <v>24</v>
      </c>
      <c r="G166" s="5">
        <v>2019</v>
      </c>
      <c r="H166">
        <v>1</v>
      </c>
      <c r="I166">
        <v>2</v>
      </c>
      <c r="J166" t="s">
        <v>32</v>
      </c>
      <c r="K166">
        <v>1.33</v>
      </c>
      <c r="L166">
        <v>5.25</v>
      </c>
      <c r="M166">
        <v>9</v>
      </c>
      <c r="N166">
        <f>1/K166/(1/$K166+1/$L166+1/$M166)</f>
        <v>0.71371927042030137</v>
      </c>
      <c r="O166">
        <f>1/L166/(1/$K166+1/$L166+1/$M166)</f>
        <v>0.18080888183980967</v>
      </c>
      <c r="P166">
        <f>1/M166/(1/$K166+1/$L166+1/$M166)</f>
        <v>0.10547184773988898</v>
      </c>
      <c r="Q166">
        <v>644.63</v>
      </c>
      <c r="R166">
        <v>207.5</v>
      </c>
      <c r="S166" s="9">
        <v>0.64</v>
      </c>
      <c r="T166" s="9">
        <v>0.15</v>
      </c>
      <c r="U166" s="9">
        <v>0.21</v>
      </c>
      <c r="V166" s="11">
        <f>IF($J166="H",1,0)</f>
        <v>0</v>
      </c>
      <c r="W166" s="11">
        <f>IF($J166="D",1,0)</f>
        <v>0</v>
      </c>
      <c r="X166" s="11">
        <f>IF($J166="A",1,0)</f>
        <v>1</v>
      </c>
      <c r="Y166" s="12">
        <f>(S166-V166)^2+(T166-W166)^2+(U166-X166)^2</f>
        <v>1.0562</v>
      </c>
      <c r="Z166" s="13">
        <f>(N166-V166)^2+(O166-W166)^2+(P166-X166)^2</f>
        <v>1.3422676639073381</v>
      </c>
      <c r="AA166" s="13">
        <f>(S166*(1-S166))^2+(T166*(1-T166))^2+(U166*(1-U166))^2</f>
        <v>9.6863219999999986E-2</v>
      </c>
      <c r="AB166" s="12"/>
    </row>
    <row r="167" spans="1:28" x14ac:dyDescent="0.25">
      <c r="A167" t="s">
        <v>41</v>
      </c>
      <c r="B167" s="1" t="s">
        <v>16</v>
      </c>
      <c r="C167" s="1" t="s">
        <v>8</v>
      </c>
      <c r="D167">
        <v>0</v>
      </c>
      <c r="E167" s="5">
        <v>9</v>
      </c>
      <c r="F167" s="5">
        <v>14</v>
      </c>
      <c r="G167" s="5">
        <v>2019</v>
      </c>
      <c r="H167">
        <v>1</v>
      </c>
      <c r="I167">
        <v>0</v>
      </c>
      <c r="J167" t="s">
        <v>31</v>
      </c>
      <c r="K167">
        <v>1.95</v>
      </c>
      <c r="L167">
        <v>3.5</v>
      </c>
      <c r="M167">
        <v>4</v>
      </c>
      <c r="N167">
        <f>1/K167/(1/$K167+1/$L167+1/$M167)</f>
        <v>0.48908296943231444</v>
      </c>
      <c r="O167">
        <f>1/L167/(1/$K167+1/$L167+1/$M167)</f>
        <v>0.27248908296943231</v>
      </c>
      <c r="P167">
        <f>1/M167/(1/$K167+1/$L167+1/$M167)</f>
        <v>0.23842794759825325</v>
      </c>
      <c r="Q167">
        <v>644.63</v>
      </c>
      <c r="R167">
        <v>343.13</v>
      </c>
      <c r="S167" s="9">
        <v>0.55000000000000004</v>
      </c>
      <c r="T167" s="9">
        <v>0.21</v>
      </c>
      <c r="U167" s="9">
        <v>0.24</v>
      </c>
      <c r="V167" s="11">
        <f>IF($J167="H",1,0)</f>
        <v>1</v>
      </c>
      <c r="W167" s="11">
        <f>IF($J167="D",1,0)</f>
        <v>0</v>
      </c>
      <c r="X167" s="11">
        <f>IF($J167="A",1,0)</f>
        <v>0</v>
      </c>
      <c r="Y167" s="12">
        <f>(S167-V167)^2+(T167-W167)^2+(U167-X167)^2</f>
        <v>0.30419999999999997</v>
      </c>
      <c r="Z167" s="13">
        <f>(N167-V167)^2+(O167-W167)^2+(P167-X167)^2</f>
        <v>0.39213439865753891</v>
      </c>
      <c r="AA167" s="13">
        <f>(S167*(1-S167))^2+(T167*(1-T167))^2+(U167*(1-U167))^2</f>
        <v>0.12204882</v>
      </c>
      <c r="AB167" s="12"/>
    </row>
    <row r="168" spans="1:28" x14ac:dyDescent="0.25">
      <c r="A168" s="6" t="s">
        <v>49</v>
      </c>
      <c r="B168" s="1" t="s">
        <v>16</v>
      </c>
      <c r="C168" s="1" t="s">
        <v>19</v>
      </c>
      <c r="D168">
        <v>0</v>
      </c>
      <c r="E168" s="5">
        <v>9</v>
      </c>
      <c r="F168" s="5">
        <v>30</v>
      </c>
      <c r="G168" s="5">
        <v>2019</v>
      </c>
      <c r="H168">
        <v>1</v>
      </c>
      <c r="I168">
        <v>1</v>
      </c>
      <c r="J168" t="s">
        <v>33</v>
      </c>
      <c r="K168">
        <v>2.37</v>
      </c>
      <c r="L168">
        <v>3.5</v>
      </c>
      <c r="M168">
        <v>2.9</v>
      </c>
      <c r="N168">
        <f>1/K168/(1/$K168+1/$L168+1/$M168)</f>
        <v>0.40090054506675094</v>
      </c>
      <c r="O168">
        <f>1/L168/(1/$K168+1/$L168+1/$M168)</f>
        <v>0.27146694051662851</v>
      </c>
      <c r="P168">
        <f>1/M168/(1/$K168+1/$L168+1/$M168)</f>
        <v>0.32763251441662067</v>
      </c>
      <c r="Q168">
        <v>644.63</v>
      </c>
      <c r="R168">
        <v>570.38</v>
      </c>
      <c r="S168" s="9">
        <v>0.49</v>
      </c>
      <c r="T168" s="9">
        <v>0.28000000000000003</v>
      </c>
      <c r="U168" s="9">
        <v>0.23</v>
      </c>
      <c r="V168" s="11">
        <f>IF($J168="H",1,0)</f>
        <v>0</v>
      </c>
      <c r="W168" s="11">
        <f>IF($J168="D",1,0)</f>
        <v>1</v>
      </c>
      <c r="X168" s="11">
        <f>IF($J168="A",1,0)</f>
        <v>0</v>
      </c>
      <c r="Y168" s="12">
        <f>(S168-V168)^2+(T168-W168)^2+(U168-X168)^2</f>
        <v>0.8113999999999999</v>
      </c>
      <c r="Z168" s="13">
        <f>(N168-V168)^2+(O168-W168)^2+(P168-X168)^2</f>
        <v>0.79882473029797674</v>
      </c>
      <c r="AA168" s="13">
        <f>(S168*(1-S168))^2+(T168*(1-T168))^2+(U168*(1-U168))^2</f>
        <v>0.13445698</v>
      </c>
      <c r="AB168" s="12"/>
    </row>
    <row r="169" spans="1:28" x14ac:dyDescent="0.25">
      <c r="A169" t="s">
        <v>51</v>
      </c>
      <c r="B169" s="1" t="s">
        <v>16</v>
      </c>
      <c r="C169" s="1" t="s">
        <v>0</v>
      </c>
      <c r="D169">
        <v>0</v>
      </c>
      <c r="E169" s="5">
        <v>10</v>
      </c>
      <c r="F169" s="5">
        <v>20</v>
      </c>
      <c r="G169" s="5">
        <v>2019</v>
      </c>
      <c r="H169">
        <v>1</v>
      </c>
      <c r="I169">
        <v>1</v>
      </c>
      <c r="J169" t="s">
        <v>33</v>
      </c>
      <c r="K169">
        <v>5.25</v>
      </c>
      <c r="L169">
        <v>3.8</v>
      </c>
      <c r="M169">
        <v>1.65</v>
      </c>
      <c r="N169">
        <f>1/K169/(1/$K169+1/$L169+1/$M169)</f>
        <v>0.17974629112018919</v>
      </c>
      <c r="O169">
        <f>1/L169/(1/$K169+1/$L169+1/$M169)</f>
        <v>0.24833369167920874</v>
      </c>
      <c r="P169">
        <f>1/M169/(1/$K169+1/$L169+1/$M169)</f>
        <v>0.57192001720060204</v>
      </c>
      <c r="Q169">
        <v>644.63</v>
      </c>
      <c r="R169">
        <v>959.18</v>
      </c>
      <c r="S169" s="9">
        <v>0.22</v>
      </c>
      <c r="T169" s="9">
        <v>0.54</v>
      </c>
      <c r="U169" s="9">
        <v>0.23</v>
      </c>
      <c r="V169" s="11">
        <f>IF($J169="H",1,0)</f>
        <v>0</v>
      </c>
      <c r="W169" s="11">
        <f>IF($J169="D",1,0)</f>
        <v>1</v>
      </c>
      <c r="X169" s="11">
        <f>IF($J169="A",1,0)</f>
        <v>0</v>
      </c>
      <c r="Y169" s="12">
        <f>(S169-V169)^2+(T169-W169)^2+(U169-X169)^2</f>
        <v>0.31289999999999996</v>
      </c>
      <c r="Z169" s="13">
        <f>(N169-V169)^2+(O169-W169)^2+(P169-X169)^2</f>
        <v>0.9244034743108076</v>
      </c>
      <c r="AA169" s="13">
        <f>(S169*(1-S169))^2+(T169*(1-T169))^2+(U169*(1-U169))^2</f>
        <v>0.12251353000000001</v>
      </c>
      <c r="AB169" s="12"/>
    </row>
    <row r="170" spans="1:28" x14ac:dyDescent="0.25">
      <c r="A170" s="4">
        <v>43749</v>
      </c>
      <c r="B170" s="1" t="s">
        <v>16</v>
      </c>
      <c r="C170" s="1" t="s">
        <v>13</v>
      </c>
      <c r="D170">
        <v>0</v>
      </c>
      <c r="E170" s="5">
        <v>11</v>
      </c>
      <c r="F170" s="5">
        <v>10</v>
      </c>
      <c r="G170" s="5">
        <v>2019</v>
      </c>
      <c r="H170">
        <v>3</v>
      </c>
      <c r="I170">
        <v>1</v>
      </c>
      <c r="J170" t="s">
        <v>31</v>
      </c>
      <c r="K170">
        <v>1.6</v>
      </c>
      <c r="L170">
        <v>3.75</v>
      </c>
      <c r="M170">
        <v>6.5</v>
      </c>
      <c r="N170">
        <f>1/K170/(1/$K170+1/$L170+1/$M170)</f>
        <v>0.59779276517473956</v>
      </c>
      <c r="O170">
        <f>1/L170/(1/$K170+1/$L170+1/$M170)</f>
        <v>0.25505824647455555</v>
      </c>
      <c r="P170">
        <f>1/M170/(1/$K170+1/$L170+1/$M170)</f>
        <v>0.14714898835070511</v>
      </c>
      <c r="Q170">
        <v>644.63</v>
      </c>
      <c r="R170">
        <v>180.99</v>
      </c>
      <c r="S170" s="9">
        <v>0.6</v>
      </c>
      <c r="T170" s="9">
        <v>0.16</v>
      </c>
      <c r="U170" s="9">
        <v>0.24</v>
      </c>
      <c r="V170" s="11">
        <f>IF($J170="H",1,0)</f>
        <v>1</v>
      </c>
      <c r="W170" s="11">
        <f>IF($J170="D",1,0)</f>
        <v>0</v>
      </c>
      <c r="X170" s="11">
        <f>IF($J170="A",1,0)</f>
        <v>0</v>
      </c>
      <c r="Y170" s="12">
        <f>(S170-V170)^2+(T170-W170)^2+(U170-X170)^2</f>
        <v>0.24320000000000003</v>
      </c>
      <c r="Z170" s="13">
        <f>(N170-V170)^2+(O170-W170)^2+(P170-X170)^2</f>
        <v>0.24847819361309328</v>
      </c>
      <c r="AA170" s="13">
        <f>(S170*(1-S170))^2+(T170*(1-T170))^2+(U170*(1-U170))^2</f>
        <v>0.10893311999999999</v>
      </c>
      <c r="AB170" s="12"/>
    </row>
    <row r="171" spans="1:28" x14ac:dyDescent="0.25">
      <c r="A171" s="4">
        <v>43477</v>
      </c>
      <c r="B171" s="1" t="s">
        <v>16</v>
      </c>
      <c r="C171" s="1" t="s">
        <v>11</v>
      </c>
      <c r="D171">
        <v>0</v>
      </c>
      <c r="E171" s="5">
        <v>12</v>
      </c>
      <c r="F171" s="5">
        <v>1</v>
      </c>
      <c r="G171" s="5">
        <v>2019</v>
      </c>
      <c r="H171">
        <v>2</v>
      </c>
      <c r="I171">
        <v>2</v>
      </c>
      <c r="J171" t="s">
        <v>33</v>
      </c>
      <c r="K171">
        <v>1.45</v>
      </c>
      <c r="L171">
        <v>4.5</v>
      </c>
      <c r="M171">
        <v>7</v>
      </c>
      <c r="N171">
        <f>1/K171/(1/$K171+1/$L171+1/$M171)</f>
        <v>0.65386611312921639</v>
      </c>
      <c r="O171">
        <f>1/L171/(1/$K171+1/$L171+1/$M171)</f>
        <v>0.21069019200830302</v>
      </c>
      <c r="P171">
        <f>1/M171/(1/$K171+1/$L171+1/$M171)</f>
        <v>0.13544369486248053</v>
      </c>
      <c r="Q171">
        <v>644.63</v>
      </c>
      <c r="R171">
        <v>140.4</v>
      </c>
      <c r="S171" s="9">
        <v>0.6</v>
      </c>
      <c r="T171" s="9">
        <v>0.18</v>
      </c>
      <c r="U171" s="9">
        <v>0.23</v>
      </c>
      <c r="V171" s="11">
        <f>IF($J171="H",1,0)</f>
        <v>0</v>
      </c>
      <c r="W171" s="11">
        <f>IF($J171="D",1,0)</f>
        <v>1</v>
      </c>
      <c r="X171" s="11">
        <f>IF($J171="A",1,0)</f>
        <v>0</v>
      </c>
      <c r="Y171" s="12">
        <f>(S171-V171)^2+(T171-W171)^2+(U171-X171)^2</f>
        <v>1.0852999999999999</v>
      </c>
      <c r="Z171" s="13">
        <f>(N171-V171)^2+(O171-W171)^2+(P171-X171)^2</f>
        <v>1.0688958613685995</v>
      </c>
      <c r="AA171" s="13">
        <f>(S171*(1-S171))^2+(T171*(1-T171))^2+(U171*(1-U171))^2</f>
        <v>0.11075017000000001</v>
      </c>
      <c r="AB171" s="12"/>
    </row>
    <row r="172" spans="1:28" x14ac:dyDescent="0.25">
      <c r="A172" s="4">
        <v>43567</v>
      </c>
      <c r="B172" s="1" t="s">
        <v>16</v>
      </c>
      <c r="C172" s="1" t="s">
        <v>10</v>
      </c>
      <c r="D172">
        <v>0</v>
      </c>
      <c r="E172" s="5">
        <v>12</v>
      </c>
      <c r="F172" s="5">
        <v>4</v>
      </c>
      <c r="G172" s="5">
        <v>2019</v>
      </c>
      <c r="H172">
        <v>2</v>
      </c>
      <c r="I172">
        <v>1</v>
      </c>
      <c r="J172" t="s">
        <v>31</v>
      </c>
      <c r="K172">
        <v>2.75</v>
      </c>
      <c r="L172">
        <v>3.4</v>
      </c>
      <c r="M172">
        <v>2.5499999999999998</v>
      </c>
      <c r="N172">
        <f>1/K172/(1/$K172+1/$L172+1/$M172)</f>
        <v>0.34634974533106966</v>
      </c>
      <c r="O172">
        <f>1/L172/(1/$K172+1/$L172+1/$M172)</f>
        <v>0.28013582342954163</v>
      </c>
      <c r="P172">
        <f>1/M172/(1/$K172+1/$L172+1/$M172)</f>
        <v>0.37351443123938888</v>
      </c>
      <c r="Q172">
        <v>644.63</v>
      </c>
      <c r="R172">
        <v>881.55</v>
      </c>
      <c r="S172" s="8">
        <v>0.38</v>
      </c>
      <c r="T172" s="8">
        <v>0.24</v>
      </c>
      <c r="U172" s="8">
        <v>0.38</v>
      </c>
      <c r="V172" s="11">
        <f>IF($J172="H",1,0)</f>
        <v>1</v>
      </c>
      <c r="W172" s="11">
        <f>IF($J172="D",1,0)</f>
        <v>0</v>
      </c>
      <c r="X172" s="11">
        <f>IF($J172="A",1,0)</f>
        <v>0</v>
      </c>
      <c r="Y172" s="12">
        <f>(S172-V172)^2+(T172-W172)^2+(U172-X172)^2</f>
        <v>0.58640000000000003</v>
      </c>
      <c r="Z172" s="13">
        <f>(N172-V172)^2+(O172-W172)^2+(P172-X172)^2</f>
        <v>0.64524776534138895</v>
      </c>
      <c r="AA172" s="13">
        <f>(S172*(1-S172))^2+(T172*(1-T172))^2+(U172*(1-U172))^2</f>
        <v>0.14428447999999999</v>
      </c>
      <c r="AB172" s="12"/>
    </row>
    <row r="173" spans="1:28" x14ac:dyDescent="0.25">
      <c r="A173" t="s">
        <v>61</v>
      </c>
      <c r="B173" s="1" t="s">
        <v>16</v>
      </c>
      <c r="C173" s="1" t="s">
        <v>7</v>
      </c>
      <c r="D173">
        <v>0</v>
      </c>
      <c r="E173" s="5">
        <v>12</v>
      </c>
      <c r="F173" s="5">
        <v>15</v>
      </c>
      <c r="G173" s="5">
        <v>2019</v>
      </c>
      <c r="H173">
        <v>1</v>
      </c>
      <c r="I173">
        <v>1</v>
      </c>
      <c r="J173" t="s">
        <v>33</v>
      </c>
      <c r="K173">
        <v>1.8</v>
      </c>
      <c r="L173">
        <v>3.7</v>
      </c>
      <c r="M173">
        <v>4.5</v>
      </c>
      <c r="N173">
        <f>1/K173/(1/$K173+1/$L173+1/$M173)</f>
        <v>0.53008595988538698</v>
      </c>
      <c r="O173">
        <f>1/L173/(1/$K173+1/$L173+1/$M173)</f>
        <v>0.25787965616045844</v>
      </c>
      <c r="P173">
        <f>1/M173/(1/$K173+1/$L173+1/$M173)</f>
        <v>0.21203438395415475</v>
      </c>
      <c r="Q173">
        <v>644.63</v>
      </c>
      <c r="R173">
        <v>457.2</v>
      </c>
      <c r="S173" s="8">
        <v>0.53</v>
      </c>
      <c r="T173" s="8">
        <v>0.25</v>
      </c>
      <c r="U173" s="8">
        <v>0.22</v>
      </c>
      <c r="V173" s="11">
        <f>IF($J173="H",1,0)</f>
        <v>0</v>
      </c>
      <c r="W173" s="11">
        <f>IF($J173="D",1,0)</f>
        <v>1</v>
      </c>
      <c r="X173" s="11">
        <f>IF($J173="A",1,0)</f>
        <v>0</v>
      </c>
      <c r="Y173" s="12">
        <f>(S173-V173)^2+(T173-W173)^2+(U173-X173)^2</f>
        <v>0.89180000000000004</v>
      </c>
      <c r="Z173" s="13">
        <f>(N173-V173)^2+(O173-W173)^2+(P173-X173)^2</f>
        <v>0.87669230958694944</v>
      </c>
      <c r="AA173" s="13">
        <f>(S173*(1-S173))^2+(T173*(1-T173))^2+(U173*(1-U173))^2</f>
        <v>0.12665361999999999</v>
      </c>
      <c r="AB173" s="12"/>
    </row>
    <row r="174" spans="1:28" x14ac:dyDescent="0.25">
      <c r="A174" s="6" t="s">
        <v>65</v>
      </c>
      <c r="B174" s="1" t="s">
        <v>16</v>
      </c>
      <c r="C174" s="1" t="s">
        <v>18</v>
      </c>
      <c r="D174">
        <v>0</v>
      </c>
      <c r="E174" s="5">
        <v>12</v>
      </c>
      <c r="F174" s="5">
        <v>26</v>
      </c>
      <c r="G174" s="5">
        <v>2019</v>
      </c>
      <c r="H174">
        <v>4</v>
      </c>
      <c r="I174">
        <v>1</v>
      </c>
      <c r="J174" t="s">
        <v>31</v>
      </c>
      <c r="K174">
        <v>1.33</v>
      </c>
      <c r="L174">
        <v>5.25</v>
      </c>
      <c r="M174">
        <v>9</v>
      </c>
      <c r="N174">
        <f>1/K174/(1/$K174+1/$L174+1/$M174)</f>
        <v>0.71371927042030137</v>
      </c>
      <c r="O174">
        <f>1/L174/(1/$K174+1/$L174+1/$M174)</f>
        <v>0.18080888183980967</v>
      </c>
      <c r="P174">
        <f>1/M174/(1/$K174+1/$L174+1/$M174)</f>
        <v>0.10547184773988898</v>
      </c>
      <c r="Q174">
        <v>644.63</v>
      </c>
      <c r="R174">
        <v>225.97</v>
      </c>
      <c r="S174" s="8">
        <v>0.65</v>
      </c>
      <c r="T174" s="8">
        <v>0.22</v>
      </c>
      <c r="U174" s="8">
        <v>0.13</v>
      </c>
      <c r="V174" s="11">
        <f>IF($J174="H",1,0)</f>
        <v>1</v>
      </c>
      <c r="W174" s="11">
        <f>IF($J174="D",1,0)</f>
        <v>0</v>
      </c>
      <c r="X174" s="11">
        <f>IF($J174="A",1,0)</f>
        <v>0</v>
      </c>
      <c r="Y174" s="12">
        <f>(S174-V174)^2+(T174-W174)^2+(U174-X174)^2</f>
        <v>0.18779999999999999</v>
      </c>
      <c r="Z174" s="13">
        <f>(N174-V174)^2+(O174-W174)^2+(P174-X174)^2</f>
        <v>0.12577281854651312</v>
      </c>
      <c r="AA174" s="13">
        <f>(S174*(1-S174))^2+(T174*(1-T174))^2+(U174*(1-U174))^2</f>
        <v>9.3994419999999995E-2</v>
      </c>
      <c r="AB174" s="12"/>
    </row>
    <row r="175" spans="1:28" x14ac:dyDescent="0.25">
      <c r="A175" s="10">
        <v>43831</v>
      </c>
      <c r="B175" s="1" t="s">
        <v>18</v>
      </c>
      <c r="C175" s="1" t="s">
        <v>8</v>
      </c>
      <c r="D175">
        <v>0</v>
      </c>
      <c r="E175" s="5">
        <v>1</v>
      </c>
      <c r="F175" s="5">
        <v>1</v>
      </c>
      <c r="G175" s="5">
        <v>2020</v>
      </c>
      <c r="H175">
        <v>0</v>
      </c>
      <c r="I175">
        <v>3</v>
      </c>
      <c r="J175" t="s">
        <v>32</v>
      </c>
      <c r="K175">
        <v>5</v>
      </c>
      <c r="L175">
        <v>3.8</v>
      </c>
      <c r="M175">
        <v>1.66</v>
      </c>
      <c r="N175">
        <f>1/K175/(1/$K175+1/$L175+1/$M175)</f>
        <v>0.18769340633182577</v>
      </c>
      <c r="O175">
        <f>1/L175/(1/$K175+1/$L175+1/$M175)</f>
        <v>0.24696500833134966</v>
      </c>
      <c r="P175">
        <f>1/M175/(1/$K175+1/$L175+1/$M175)</f>
        <v>0.56534158533682455</v>
      </c>
      <c r="Q175">
        <v>225.97</v>
      </c>
      <c r="R175">
        <v>343.13</v>
      </c>
      <c r="S175" s="8">
        <v>0.24</v>
      </c>
      <c r="T175" s="8">
        <v>0.25</v>
      </c>
      <c r="U175" s="8">
        <v>0.51</v>
      </c>
      <c r="V175" s="11">
        <f>IF($J175="H",1,0)</f>
        <v>0</v>
      </c>
      <c r="W175" s="11">
        <f>IF($J175="D",1,0)</f>
        <v>0</v>
      </c>
      <c r="X175" s="11">
        <f>IF($J175="A",1,0)</f>
        <v>1</v>
      </c>
      <c r="Y175" s="12">
        <f>(S175-V175)^2+(T175-W175)^2+(U175-X175)^2</f>
        <v>0.36019999999999996</v>
      </c>
      <c r="Z175" s="13">
        <f>(N175-V175)^2+(O175-W175)^2+(P175-X175)^2</f>
        <v>0.28514846755805245</v>
      </c>
      <c r="AA175" s="13">
        <f>(S175*(1-S175))^2+(T175*(1-T175))^2+(U175*(1-U175))^2</f>
        <v>0.13087602000000001</v>
      </c>
      <c r="AB175" s="12"/>
    </row>
    <row r="176" spans="1:28" x14ac:dyDescent="0.25">
      <c r="A176" s="6" t="s">
        <v>69</v>
      </c>
      <c r="B176" s="1" t="s">
        <v>18</v>
      </c>
      <c r="C176" s="1" t="s">
        <v>17</v>
      </c>
      <c r="D176">
        <v>0</v>
      </c>
      <c r="E176" s="5">
        <v>1</v>
      </c>
      <c r="F176" s="5">
        <v>18</v>
      </c>
      <c r="G176" s="5">
        <v>2020</v>
      </c>
      <c r="H176">
        <v>1</v>
      </c>
      <c r="I176">
        <v>0</v>
      </c>
      <c r="J176" t="s">
        <v>31</v>
      </c>
      <c r="K176">
        <v>6</v>
      </c>
      <c r="L176">
        <v>4.5</v>
      </c>
      <c r="M176">
        <v>1.5</v>
      </c>
      <c r="N176">
        <f>1/K176/(1/$K176+1/$L176+1/$M176)</f>
        <v>0.15789473684210528</v>
      </c>
      <c r="O176">
        <f>1/L176/(1/$K176+1/$L176+1/$M176)</f>
        <v>0.2105263157894737</v>
      </c>
      <c r="P176">
        <f>1/M176/(1/$K176+1/$L176+1/$M176)</f>
        <v>0.63157894736842113</v>
      </c>
      <c r="Q176">
        <v>225.97</v>
      </c>
      <c r="R176">
        <v>697.5</v>
      </c>
      <c r="S176" s="8">
        <v>0.16</v>
      </c>
      <c r="T176" s="8">
        <v>0.21</v>
      </c>
      <c r="U176" s="8">
        <v>0.62</v>
      </c>
      <c r="V176" s="11">
        <f>IF($J176="H",1,0)</f>
        <v>1</v>
      </c>
      <c r="W176" s="11">
        <f>IF($J176="D",1,0)</f>
        <v>0</v>
      </c>
      <c r="X176" s="11">
        <f>IF($J176="A",1,0)</f>
        <v>0</v>
      </c>
      <c r="Y176" s="12">
        <f>(S176-V176)^2+(T176-W176)^2+(U176-X176)^2</f>
        <v>1.1340999999999999</v>
      </c>
      <c r="Z176" s="13">
        <f>(N176-V176)^2+(O176-W176)^2+(P176-X176)^2</f>
        <v>1.1523545706371192</v>
      </c>
      <c r="AA176" s="13">
        <f>(S176*(1-S176))^2+(T176*(1-T176))^2+(U176*(1-U176))^2</f>
        <v>0.10109352999999999</v>
      </c>
      <c r="AB176" s="12"/>
    </row>
    <row r="177" spans="1:28" x14ac:dyDescent="0.25">
      <c r="A177" s="10">
        <v>43832</v>
      </c>
      <c r="B177" s="1" t="s">
        <v>18</v>
      </c>
      <c r="C177" s="1" t="s">
        <v>1</v>
      </c>
      <c r="D177">
        <v>0</v>
      </c>
      <c r="E177" s="5">
        <v>2</v>
      </c>
      <c r="F177" s="5">
        <v>1</v>
      </c>
      <c r="G177" s="5">
        <v>2020</v>
      </c>
      <c r="H177">
        <v>0</v>
      </c>
      <c r="I177">
        <v>0</v>
      </c>
      <c r="J177" t="s">
        <v>33</v>
      </c>
      <c r="K177">
        <v>2.2000000000000002</v>
      </c>
      <c r="L177">
        <v>3.4</v>
      </c>
      <c r="M177">
        <v>3.3</v>
      </c>
      <c r="N177">
        <f>1/K177/(1/$K177+1/$L177+1/$M177)</f>
        <v>0.43220338983050843</v>
      </c>
      <c r="O177">
        <f>1/L177/(1/$K177+1/$L177+1/$M177)</f>
        <v>0.27966101694915252</v>
      </c>
      <c r="P177">
        <f>1/M177/(1/$K177+1/$L177+1/$M177)</f>
        <v>0.28813559322033899</v>
      </c>
      <c r="Q177">
        <v>225.97</v>
      </c>
      <c r="R177">
        <v>81.540000000000006</v>
      </c>
      <c r="S177" s="8">
        <v>0.47</v>
      </c>
      <c r="T177" s="8">
        <v>0.27</v>
      </c>
      <c r="U177" s="8">
        <v>0.26</v>
      </c>
      <c r="V177" s="11">
        <f>IF($J177="H",1,0)</f>
        <v>0</v>
      </c>
      <c r="W177" s="11">
        <f>IF($J177="D",1,0)</f>
        <v>1</v>
      </c>
      <c r="X177" s="11">
        <f>IF($J177="A",1,0)</f>
        <v>0</v>
      </c>
      <c r="Y177" s="12">
        <f>(S177-V177)^2+(T177-W177)^2+(U177-X177)^2</f>
        <v>0.82139999999999991</v>
      </c>
      <c r="Z177" s="13">
        <f>(N177-V177)^2+(O177-W177)^2+(P177-X177)^2</f>
        <v>0.78871014076414836</v>
      </c>
      <c r="AA177" s="13">
        <f>(S177*(1-S177))^2+(T177*(1-T177))^2+(U177*(1-U177))^2</f>
        <v>0.13791697999999999</v>
      </c>
      <c r="AB177" s="12"/>
    </row>
    <row r="178" spans="1:28" x14ac:dyDescent="0.25">
      <c r="A178" s="6" t="s">
        <v>84</v>
      </c>
      <c r="B178" s="1" t="s">
        <v>18</v>
      </c>
      <c r="C178" s="1" t="s">
        <v>4</v>
      </c>
      <c r="D178">
        <v>0</v>
      </c>
      <c r="E178" s="5">
        <v>2</v>
      </c>
      <c r="F178" s="5">
        <v>29</v>
      </c>
      <c r="G178" s="5">
        <v>2020</v>
      </c>
      <c r="H178">
        <v>0</v>
      </c>
      <c r="I178">
        <v>0</v>
      </c>
      <c r="J178" t="s">
        <v>33</v>
      </c>
      <c r="K178">
        <v>2.62</v>
      </c>
      <c r="L178">
        <v>3.1</v>
      </c>
      <c r="M178">
        <v>2.9</v>
      </c>
      <c r="N178">
        <f>1/K178/(1/$K178+1/$L178+1/$M178)</f>
        <v>0.36382031566167544</v>
      </c>
      <c r="O178">
        <f>1/L178/(1/$K178+1/$L178+1/$M178)</f>
        <v>0.30748684743019022</v>
      </c>
      <c r="P178">
        <f>1/M178/(1/$K178+1/$L178+1/$M178)</f>
        <v>0.32869283690813439</v>
      </c>
      <c r="Q178">
        <v>225.97</v>
      </c>
      <c r="R178">
        <v>180.68</v>
      </c>
      <c r="S178" s="8">
        <v>0.35</v>
      </c>
      <c r="T178" s="8">
        <v>0.28000000000000003</v>
      </c>
      <c r="U178" s="8">
        <v>0.37</v>
      </c>
      <c r="V178" s="11">
        <f>IF($J178="H",1,0)</f>
        <v>0</v>
      </c>
      <c r="W178" s="11">
        <f>IF($J178="D",1,0)</f>
        <v>1</v>
      </c>
      <c r="X178" s="11">
        <f>IF($J178="A",1,0)</f>
        <v>0</v>
      </c>
      <c r="Y178" s="12">
        <f>(S178-V178)^2+(T178-W178)^2+(U178-X178)^2</f>
        <v>0.77779999999999994</v>
      </c>
      <c r="Z178" s="13">
        <f>(N178-V178)^2+(O178-W178)^2+(P178-X178)^2</f>
        <v>0.7199786696050553</v>
      </c>
      <c r="AA178" s="13">
        <f>(S178*(1-S178))^2+(T178*(1-T178))^2+(U178*(1-U178))^2</f>
        <v>0.14673442</v>
      </c>
      <c r="AB178" s="12"/>
    </row>
    <row r="179" spans="1:28" x14ac:dyDescent="0.25">
      <c r="A179" s="4">
        <v>43777</v>
      </c>
      <c r="B179" s="1" t="s">
        <v>18</v>
      </c>
      <c r="C179" s="1" t="s">
        <v>19</v>
      </c>
      <c r="D179">
        <v>0</v>
      </c>
      <c r="E179" s="5">
        <v>8</v>
      </c>
      <c r="F179" s="5">
        <v>11</v>
      </c>
      <c r="G179" s="5">
        <v>2019</v>
      </c>
      <c r="H179">
        <v>0</v>
      </c>
      <c r="I179">
        <v>1</v>
      </c>
      <c r="J179" t="s">
        <v>32</v>
      </c>
      <c r="K179">
        <v>4.5</v>
      </c>
      <c r="L179">
        <v>3.75</v>
      </c>
      <c r="M179">
        <v>1.72</v>
      </c>
      <c r="N179">
        <f>1/K179/(1/$K179+1/$L179+1/$M179)</f>
        <v>0.20762916465475614</v>
      </c>
      <c r="O179">
        <f>1/L179/(1/$K179+1/$L179+1/$M179)</f>
        <v>0.24915499758570739</v>
      </c>
      <c r="P179">
        <f>1/M179/(1/$K179+1/$L179+1/$M179)</f>
        <v>0.54321583775953652</v>
      </c>
      <c r="Q179">
        <v>225.97</v>
      </c>
      <c r="R179">
        <v>570.38</v>
      </c>
      <c r="S179" s="9">
        <v>0.31</v>
      </c>
      <c r="T179" s="9">
        <v>0.45</v>
      </c>
      <c r="U179" s="9">
        <v>0.25</v>
      </c>
      <c r="V179" s="11">
        <f>IF($J179="H",1,0)</f>
        <v>0</v>
      </c>
      <c r="W179" s="11">
        <f>IF($J179="D",1,0)</f>
        <v>0</v>
      </c>
      <c r="X179" s="11">
        <f>IF($J179="A",1,0)</f>
        <v>1</v>
      </c>
      <c r="Y179" s="12">
        <f>(S179-V179)^2+(T179-W179)^2+(U179-X179)^2</f>
        <v>0.86109999999999998</v>
      </c>
      <c r="Z179" s="13">
        <f>(N179-V179)^2+(O179-W179)^2+(P179-X179)^2</f>
        <v>0.31383985371088774</v>
      </c>
      <c r="AA179" s="13">
        <f>(S179*(1-S179))^2+(T179*(1-T179))^2+(U179*(1-U179))^2</f>
        <v>0.14216571</v>
      </c>
      <c r="AB179" s="12"/>
    </row>
    <row r="180" spans="1:28" x14ac:dyDescent="0.25">
      <c r="A180" s="6" t="s">
        <v>40</v>
      </c>
      <c r="B180" s="1" t="s">
        <v>18</v>
      </c>
      <c r="C180" s="1" t="s">
        <v>12</v>
      </c>
      <c r="D180">
        <v>0</v>
      </c>
      <c r="E180" s="5">
        <v>8</v>
      </c>
      <c r="F180" s="5">
        <v>31</v>
      </c>
      <c r="G180" s="5">
        <v>2019</v>
      </c>
      <c r="H180">
        <v>1</v>
      </c>
      <c r="I180">
        <v>1</v>
      </c>
      <c r="J180" t="s">
        <v>33</v>
      </c>
      <c r="K180">
        <v>2.5</v>
      </c>
      <c r="L180">
        <v>3.25</v>
      </c>
      <c r="M180">
        <v>2.87</v>
      </c>
      <c r="N180">
        <f>1/K180/(1/$K180+1/$L180+1/$M180)</f>
        <v>0.37874327479443715</v>
      </c>
      <c r="O180">
        <f>1/L180/(1/$K180+1/$L180+1/$M180)</f>
        <v>0.29134098061110553</v>
      </c>
      <c r="P180">
        <f>1/M180/(1/$K180+1/$L180+1/$M180)</f>
        <v>0.32991574459445738</v>
      </c>
      <c r="Q180">
        <v>225.97</v>
      </c>
      <c r="R180">
        <v>214.52</v>
      </c>
      <c r="S180" s="9">
        <v>0.46</v>
      </c>
      <c r="T180" s="9">
        <v>0.28000000000000003</v>
      </c>
      <c r="U180" s="9">
        <v>0.26</v>
      </c>
      <c r="V180" s="11">
        <f>IF($J180="H",1,0)</f>
        <v>0</v>
      </c>
      <c r="W180" s="11">
        <f>IF($J180="D",1,0)</f>
        <v>1</v>
      </c>
      <c r="X180" s="11">
        <f>IF($J180="A",1,0)</f>
        <v>0</v>
      </c>
      <c r="Y180" s="12">
        <f>(S180-V180)^2+(T180-W180)^2+(U180-X180)^2</f>
        <v>0.79759999999999998</v>
      </c>
      <c r="Z180" s="13">
        <f>(N180-V180)^2+(O180-W180)^2+(P180-X180)^2</f>
        <v>0.75448847249455919</v>
      </c>
      <c r="AA180" s="13">
        <f>(S180*(1-S180))^2+(T180*(1-T180))^2+(U180*(1-U180))^2</f>
        <v>0.13936288000000002</v>
      </c>
      <c r="AB180" s="12"/>
    </row>
    <row r="181" spans="1:28" x14ac:dyDescent="0.25">
      <c r="A181" t="s">
        <v>45</v>
      </c>
      <c r="B181" s="1" t="s">
        <v>18</v>
      </c>
      <c r="C181" s="1" t="s">
        <v>13</v>
      </c>
      <c r="D181">
        <v>0</v>
      </c>
      <c r="E181" s="5">
        <v>9</v>
      </c>
      <c r="F181" s="5">
        <v>21</v>
      </c>
      <c r="G181" s="5">
        <v>2019</v>
      </c>
      <c r="H181">
        <v>0</v>
      </c>
      <c r="I181">
        <v>0</v>
      </c>
      <c r="J181" t="s">
        <v>33</v>
      </c>
      <c r="K181">
        <v>2.5</v>
      </c>
      <c r="L181">
        <v>3.2</v>
      </c>
      <c r="M181">
        <v>3</v>
      </c>
      <c r="N181">
        <f>1/K181/(1/$K181+1/$L181+1/$M181)</f>
        <v>0.38247011952191234</v>
      </c>
      <c r="O181">
        <f>1/L181/(1/$K181+1/$L181+1/$M181)</f>
        <v>0.29880478087649398</v>
      </c>
      <c r="P181">
        <f>1/M181/(1/$K181+1/$L181+1/$M181)</f>
        <v>0.31872509960159356</v>
      </c>
      <c r="Q181">
        <v>225.97</v>
      </c>
      <c r="R181">
        <v>180.99</v>
      </c>
      <c r="S181" s="9">
        <v>0.47</v>
      </c>
      <c r="T181" s="9">
        <v>0.25</v>
      </c>
      <c r="U181" s="9">
        <v>0.28000000000000003</v>
      </c>
      <c r="V181" s="11">
        <f>IF($J181="H",1,0)</f>
        <v>0</v>
      </c>
      <c r="W181" s="11">
        <f>IF($J181="D",1,0)</f>
        <v>1</v>
      </c>
      <c r="X181" s="11">
        <f>IF($J181="A",1,0)</f>
        <v>0</v>
      </c>
      <c r="Y181" s="12">
        <f>(S181-V181)^2+(T181-W181)^2+(U181-X181)^2</f>
        <v>0.86180000000000001</v>
      </c>
      <c r="Z181" s="13">
        <f>(N181-V181)^2+(O181-W181)^2+(P181-X181)^2</f>
        <v>0.73954381676481329</v>
      </c>
      <c r="AA181" s="13">
        <f>(S181*(1-S181))^2+(T181*(1-T181))^2+(U181*(1-U181))^2</f>
        <v>0.13784961999999998</v>
      </c>
      <c r="AB181" s="12"/>
    </row>
    <row r="182" spans="1:28" x14ac:dyDescent="0.25">
      <c r="A182" s="4">
        <v>43626</v>
      </c>
      <c r="B182" s="1" t="s">
        <v>18</v>
      </c>
      <c r="C182" s="1" t="s">
        <v>16</v>
      </c>
      <c r="D182">
        <v>0</v>
      </c>
      <c r="E182" s="5">
        <v>10</v>
      </c>
      <c r="F182" s="5">
        <v>6</v>
      </c>
      <c r="G182" s="5">
        <v>2019</v>
      </c>
      <c r="H182">
        <v>1</v>
      </c>
      <c r="I182">
        <v>0</v>
      </c>
      <c r="J182" t="s">
        <v>31</v>
      </c>
      <c r="K182">
        <v>4.5</v>
      </c>
      <c r="L182">
        <v>3.5</v>
      </c>
      <c r="M182">
        <v>1.85</v>
      </c>
      <c r="N182">
        <f>1/K182/(1/$K182+1/$L182+1/$M182)</f>
        <v>0.21194762684124391</v>
      </c>
      <c r="O182">
        <f>1/L182/(1/$K182+1/$L182+1/$M182)</f>
        <v>0.27250409165302786</v>
      </c>
      <c r="P182">
        <f>1/M182/(1/$K182+1/$L182+1/$M182)</f>
        <v>0.5155482815057284</v>
      </c>
      <c r="Q182">
        <v>225.97</v>
      </c>
      <c r="R182">
        <v>644.63</v>
      </c>
      <c r="S182" s="9">
        <v>0.27</v>
      </c>
      <c r="T182" s="9">
        <v>0.45</v>
      </c>
      <c r="U182" s="9">
        <v>0.27</v>
      </c>
      <c r="V182" s="11">
        <f>IF($J182="H",1,0)</f>
        <v>1</v>
      </c>
      <c r="W182" s="11">
        <f>IF($J182="D",1,0)</f>
        <v>0</v>
      </c>
      <c r="X182" s="11">
        <f>IF($J182="A",1,0)</f>
        <v>0</v>
      </c>
      <c r="Y182" s="12">
        <f>(S182-V182)^2+(T182-W182)^2+(U182-X182)^2</f>
        <v>0.80829999999999991</v>
      </c>
      <c r="Z182" s="13">
        <f>(N182-V182)^2+(O182-W182)^2+(P182-X182)^2</f>
        <v>0.96107505337229893</v>
      </c>
      <c r="AA182" s="13">
        <f>(S182*(1-S182))^2+(T182*(1-T182))^2+(U182*(1-U182))^2</f>
        <v>0.13895307000000001</v>
      </c>
      <c r="AB182" s="12"/>
    </row>
    <row r="183" spans="1:28" x14ac:dyDescent="0.25">
      <c r="A183" s="6" t="s">
        <v>55</v>
      </c>
      <c r="B183" s="1" t="s">
        <v>18</v>
      </c>
      <c r="C183" s="1" t="s">
        <v>9</v>
      </c>
      <c r="D183">
        <v>0</v>
      </c>
      <c r="E183" s="5">
        <v>10</v>
      </c>
      <c r="F183" s="5">
        <v>27</v>
      </c>
      <c r="G183" s="5">
        <v>2019</v>
      </c>
      <c r="H183">
        <v>1</v>
      </c>
      <c r="I183">
        <v>1</v>
      </c>
      <c r="J183" t="s">
        <v>33</v>
      </c>
      <c r="K183">
        <v>3</v>
      </c>
      <c r="L183">
        <v>3.1</v>
      </c>
      <c r="M183">
        <v>2.5499999999999998</v>
      </c>
      <c r="N183">
        <f>1/K183/(1/$K183+1/$L183+1/$M183)</f>
        <v>0.31804465902232948</v>
      </c>
      <c r="O183">
        <f>1/L183/(1/$K183+1/$L183+1/$M183)</f>
        <v>0.30778515389257693</v>
      </c>
      <c r="P183">
        <f>1/M183/(1/$K183+1/$L183+1/$M183)</f>
        <v>0.37417018708509359</v>
      </c>
      <c r="Q183">
        <v>225.97</v>
      </c>
      <c r="R183">
        <v>276.98</v>
      </c>
      <c r="S183" s="9">
        <v>0.4</v>
      </c>
      <c r="T183" s="9">
        <v>0.31</v>
      </c>
      <c r="U183" s="9">
        <v>0.3</v>
      </c>
      <c r="V183" s="11">
        <f>IF($J183="H",1,0)</f>
        <v>0</v>
      </c>
      <c r="W183" s="11">
        <f>IF($J183="D",1,0)</f>
        <v>1</v>
      </c>
      <c r="X183" s="11">
        <f>IF($J183="A",1,0)</f>
        <v>0</v>
      </c>
      <c r="Y183" s="12">
        <f>(S183-V183)^2+(T183-W183)^2+(U183-X183)^2</f>
        <v>0.72609999999999986</v>
      </c>
      <c r="Z183" s="13">
        <f>(N183-V183)^2+(O183-W183)^2+(P183-X183)^2</f>
        <v>0.72031712720744723</v>
      </c>
      <c r="AA183" s="13">
        <f>(S183*(1-S183))^2+(T183*(1-T183))^2+(U183*(1-U183))^2</f>
        <v>0.14745320999999997</v>
      </c>
      <c r="AB183" s="12"/>
    </row>
    <row r="184" spans="1:28" x14ac:dyDescent="0.25">
      <c r="A184" s="4">
        <v>43719</v>
      </c>
      <c r="B184" s="1" t="s">
        <v>18</v>
      </c>
      <c r="C184" s="1" t="s">
        <v>2</v>
      </c>
      <c r="D184">
        <v>0</v>
      </c>
      <c r="E184" s="5">
        <v>11</v>
      </c>
      <c r="F184" s="5">
        <v>9</v>
      </c>
      <c r="G184" s="5">
        <v>2019</v>
      </c>
      <c r="H184">
        <v>2</v>
      </c>
      <c r="I184">
        <v>1</v>
      </c>
      <c r="J184" t="s">
        <v>31</v>
      </c>
      <c r="K184">
        <v>2.5499999999999998</v>
      </c>
      <c r="L184">
        <v>3.25</v>
      </c>
      <c r="M184">
        <v>2.8</v>
      </c>
      <c r="N184">
        <f>1/K184/(1/$K184+1/$L184+1/$M184)</f>
        <v>0.37101212924268684</v>
      </c>
      <c r="O184">
        <f>1/L184/(1/$K184+1/$L184+1/$M184)</f>
        <v>0.29110182448272348</v>
      </c>
      <c r="P184">
        <f>1/M184/(1/$K184+1/$L184+1/$M184)</f>
        <v>0.33788604627458974</v>
      </c>
      <c r="Q184">
        <v>225.97</v>
      </c>
      <c r="R184">
        <v>281.7</v>
      </c>
      <c r="S184" s="9">
        <v>0.4</v>
      </c>
      <c r="T184" s="9">
        <v>0.33</v>
      </c>
      <c r="U184" s="9">
        <v>0.27</v>
      </c>
      <c r="V184" s="11">
        <f>IF($J184="H",1,0)</f>
        <v>1</v>
      </c>
      <c r="W184" s="11">
        <f>IF($J184="D",1,0)</f>
        <v>0</v>
      </c>
      <c r="X184" s="11">
        <f>IF($J184="A",1,0)</f>
        <v>0</v>
      </c>
      <c r="Y184" s="12">
        <f>(S184-V184)^2+(T184-W184)^2+(U184-X184)^2</f>
        <v>0.54179999999999995</v>
      </c>
      <c r="Z184" s="13">
        <f>(N184-V184)^2+(O184-W184)^2+(P184-X184)^2</f>
        <v>0.5945329940440629</v>
      </c>
      <c r="AA184" s="13">
        <f>(S184*(1-S184))^2+(T184*(1-T184))^2+(U184*(1-U184))^2</f>
        <v>0.14533362</v>
      </c>
      <c r="AB184" s="12"/>
    </row>
    <row r="185" spans="1:28" x14ac:dyDescent="0.25">
      <c r="A185" s="6" t="s">
        <v>59</v>
      </c>
      <c r="B185" s="1" t="s">
        <v>18</v>
      </c>
      <c r="C185" s="1" t="s">
        <v>15</v>
      </c>
      <c r="D185">
        <v>0</v>
      </c>
      <c r="E185" s="5">
        <v>11</v>
      </c>
      <c r="F185" s="5">
        <v>30</v>
      </c>
      <c r="G185" s="5">
        <v>2019</v>
      </c>
      <c r="H185">
        <v>2</v>
      </c>
      <c r="I185">
        <v>2</v>
      </c>
      <c r="J185" t="s">
        <v>33</v>
      </c>
      <c r="K185">
        <v>13</v>
      </c>
      <c r="L185">
        <v>8</v>
      </c>
      <c r="M185">
        <v>1.1599999999999999</v>
      </c>
      <c r="N185">
        <f>1/K185/(1/$K185+1/$L185+1/$M185)</f>
        <v>7.2296665627921461E-2</v>
      </c>
      <c r="O185">
        <f>1/L185/(1/$K185+1/$L185+1/$M185)</f>
        <v>0.11748208164537238</v>
      </c>
      <c r="P185">
        <f>1/M185/(1/$K185+1/$L185+1/$M185)</f>
        <v>0.81022125272670609</v>
      </c>
      <c r="Q185">
        <v>225.97</v>
      </c>
      <c r="R185">
        <v>1140</v>
      </c>
      <c r="S185" s="9">
        <v>0.08</v>
      </c>
      <c r="T185" s="9">
        <v>0.78</v>
      </c>
      <c r="U185" s="9">
        <v>0.14000000000000001</v>
      </c>
      <c r="V185" s="11">
        <f>IF($J185="H",1,0)</f>
        <v>0</v>
      </c>
      <c r="W185" s="11">
        <f>IF($J185="D",1,0)</f>
        <v>1</v>
      </c>
      <c r="X185" s="11">
        <f>IF($J185="A",1,0)</f>
        <v>0</v>
      </c>
      <c r="Y185" s="12">
        <f>(S185-V185)^2+(T185-W185)^2+(U185-X185)^2</f>
        <v>7.4399999999999994E-2</v>
      </c>
      <c r="Z185" s="13">
        <f>(N185-V185)^2+(O185-W185)^2+(P185-X185)^2</f>
        <v>1.4405231624479335</v>
      </c>
      <c r="AA185" s="13">
        <f>(S185*(1-S185))^2+(T185*(1-T185))^2+(U185*(1-U185))^2</f>
        <v>4.9359679999999989E-2</v>
      </c>
      <c r="AB185" s="12"/>
    </row>
    <row r="186" spans="1:28" x14ac:dyDescent="0.25">
      <c r="A186" s="4">
        <v>43689</v>
      </c>
      <c r="B186" s="1" t="s">
        <v>18</v>
      </c>
      <c r="C186" s="1" t="s">
        <v>5</v>
      </c>
      <c r="D186">
        <v>0</v>
      </c>
      <c r="E186" s="5">
        <v>12</v>
      </c>
      <c r="F186" s="5">
        <v>8</v>
      </c>
      <c r="G186" s="5">
        <v>2019</v>
      </c>
      <c r="H186">
        <v>2</v>
      </c>
      <c r="I186">
        <v>1</v>
      </c>
      <c r="J186" t="s">
        <v>31</v>
      </c>
      <c r="K186">
        <v>2.5</v>
      </c>
      <c r="L186">
        <v>3.2</v>
      </c>
      <c r="M186">
        <v>2.9</v>
      </c>
      <c r="N186">
        <f>1/K186/(1/$K186+1/$L186+1/$M186)</f>
        <v>0.37831227068895229</v>
      </c>
      <c r="O186">
        <f>1/L186/(1/$K186+1/$L186+1/$M186)</f>
        <v>0.29555646147574394</v>
      </c>
      <c r="P186">
        <f>1/M186/(1/$K186+1/$L186+1/$M186)</f>
        <v>0.32613126783530366</v>
      </c>
      <c r="Q186">
        <v>225.97</v>
      </c>
      <c r="R186">
        <v>209.7</v>
      </c>
      <c r="S186" s="8">
        <v>0.41</v>
      </c>
      <c r="T186" s="8">
        <v>0.26</v>
      </c>
      <c r="U186" s="8">
        <v>0.32</v>
      </c>
      <c r="V186" s="11">
        <f>IF($J186="H",1,0)</f>
        <v>1</v>
      </c>
      <c r="W186" s="11">
        <f>IF($J186="D",1,0)</f>
        <v>0</v>
      </c>
      <c r="X186" s="11">
        <f>IF($J186="A",1,0)</f>
        <v>0</v>
      </c>
      <c r="Y186" s="12">
        <f>(S186-V186)^2+(T186-W186)^2+(U186-X186)^2</f>
        <v>0.51810000000000012</v>
      </c>
      <c r="Z186" s="13">
        <f>(N186-V186)^2+(O186-W186)^2+(P186-X186)^2</f>
        <v>0.58021085855585197</v>
      </c>
      <c r="AA186" s="13">
        <f>(S186*(1-S186))^2+(T186*(1-T186))^2+(U186*(1-U186))^2</f>
        <v>0.14288313000000002</v>
      </c>
      <c r="AB186" s="12"/>
    </row>
    <row r="187" spans="1:28" x14ac:dyDescent="0.25">
      <c r="A187" t="s">
        <v>63</v>
      </c>
      <c r="B187" s="1" t="s">
        <v>18</v>
      </c>
      <c r="C187" s="1" t="s">
        <v>6</v>
      </c>
      <c r="D187">
        <v>0</v>
      </c>
      <c r="E187" s="5">
        <v>12</v>
      </c>
      <c r="F187" s="5">
        <v>21</v>
      </c>
      <c r="G187" s="5">
        <v>2019</v>
      </c>
      <c r="H187">
        <v>1</v>
      </c>
      <c r="I187">
        <v>0</v>
      </c>
      <c r="J187" t="s">
        <v>31</v>
      </c>
      <c r="K187">
        <v>2.37</v>
      </c>
      <c r="L187">
        <v>3.1</v>
      </c>
      <c r="M187">
        <v>3.25</v>
      </c>
      <c r="N187">
        <f>1/K187/(1/$K187+1/$L187+1/$M187)</f>
        <v>0.40100300503492609</v>
      </c>
      <c r="O187">
        <f>1/L187/(1/$K187+1/$L187+1/$M187)</f>
        <v>0.30657326513960481</v>
      </c>
      <c r="P187">
        <f>1/M187/(1/$K187+1/$L187+1/$M187)</f>
        <v>0.29242372982546921</v>
      </c>
      <c r="Q187">
        <v>225.97</v>
      </c>
      <c r="R187">
        <v>207.5</v>
      </c>
      <c r="S187" s="8">
        <v>0.41</v>
      </c>
      <c r="T187" s="8">
        <v>0.28999999999999998</v>
      </c>
      <c r="U187" s="8">
        <v>0.3</v>
      </c>
      <c r="V187" s="11">
        <f>IF($J187="H",1,0)</f>
        <v>1</v>
      </c>
      <c r="W187" s="11">
        <f>IF($J187="D",1,0)</f>
        <v>0</v>
      </c>
      <c r="X187" s="11">
        <f>IF($J187="A",1,0)</f>
        <v>0</v>
      </c>
      <c r="Y187" s="12">
        <f>(S187-V187)^2+(T187-W187)^2+(U187-X187)^2</f>
        <v>0.52220000000000011</v>
      </c>
      <c r="Z187" s="13">
        <f>(N187-V187)^2+(O187-W187)^2+(P187-X187)^2</f>
        <v>0.53829620464058625</v>
      </c>
      <c r="AA187" s="13">
        <f>(S187*(1-S187))^2+(T187*(1-T187))^2+(U187*(1-U187))^2</f>
        <v>0.14501042</v>
      </c>
      <c r="AB187" s="12"/>
    </row>
    <row r="188" spans="1:28" x14ac:dyDescent="0.25">
      <c r="A188" s="6" t="s">
        <v>67</v>
      </c>
      <c r="B188" s="1" t="s">
        <v>18</v>
      </c>
      <c r="C188" s="1" t="s">
        <v>7</v>
      </c>
      <c r="D188">
        <v>0</v>
      </c>
      <c r="E188" s="5">
        <v>12</v>
      </c>
      <c r="F188" s="5">
        <v>28</v>
      </c>
      <c r="G188" s="5">
        <v>2019</v>
      </c>
      <c r="H188">
        <v>1</v>
      </c>
      <c r="I188">
        <v>2</v>
      </c>
      <c r="J188" t="s">
        <v>32</v>
      </c>
      <c r="K188">
        <v>3.6</v>
      </c>
      <c r="L188">
        <v>3.4</v>
      </c>
      <c r="M188">
        <v>2.0499999999999998</v>
      </c>
      <c r="N188">
        <f>1/K188/(1/$K188+1/$L188+1/$M188)</f>
        <v>0.26212861978187291</v>
      </c>
      <c r="O188">
        <f>1/L188/(1/$K188+1/$L188+1/$M188)</f>
        <v>0.2775479503572772</v>
      </c>
      <c r="P188">
        <f>1/M188/(1/$K188+1/$L188+1/$M188)</f>
        <v>0.46032342986085001</v>
      </c>
      <c r="Q188">
        <v>225.97</v>
      </c>
      <c r="R188">
        <v>457.2</v>
      </c>
      <c r="S188" s="8">
        <v>0.31</v>
      </c>
      <c r="T188" s="8">
        <v>0.28000000000000003</v>
      </c>
      <c r="U188" s="8">
        <v>0.41</v>
      </c>
      <c r="V188" s="11">
        <f>IF($J188="H",1,0)</f>
        <v>0</v>
      </c>
      <c r="W188" s="11">
        <f>IF($J188="D",1,0)</f>
        <v>0</v>
      </c>
      <c r="X188" s="11">
        <f>IF($J188="A",1,0)</f>
        <v>1</v>
      </c>
      <c r="Y188" s="12">
        <f>(S188-V188)^2+(T188-W188)^2+(U188-X188)^2</f>
        <v>0.52260000000000006</v>
      </c>
      <c r="Z188" s="13">
        <f>(N188-V188)^2+(O188-W188)^2+(P188-X188)^2</f>
        <v>0.4369950784134321</v>
      </c>
      <c r="AA188" s="13">
        <f>(S188*(1-S188))^2+(T188*(1-T188))^2+(U188*(1-U188))^2</f>
        <v>0.14491138000000001</v>
      </c>
      <c r="AB188" s="12"/>
    </row>
    <row r="189" spans="1:28" x14ac:dyDescent="0.25">
      <c r="A189" s="10">
        <v>43831</v>
      </c>
      <c r="B189" s="1" t="s">
        <v>1</v>
      </c>
      <c r="C189" s="1" t="s">
        <v>6</v>
      </c>
      <c r="D189">
        <v>0</v>
      </c>
      <c r="E189" s="5">
        <v>1</v>
      </c>
      <c r="F189" s="5">
        <v>1</v>
      </c>
      <c r="G189" s="5">
        <v>2020</v>
      </c>
      <c r="H189">
        <v>1</v>
      </c>
      <c r="I189">
        <v>1</v>
      </c>
      <c r="J189" t="s">
        <v>33</v>
      </c>
      <c r="K189">
        <v>2.5</v>
      </c>
      <c r="L189">
        <v>3.4</v>
      </c>
      <c r="M189">
        <v>2.75</v>
      </c>
      <c r="N189">
        <f>1/K189/(1/$K189+1/$L189+1/$M189)</f>
        <v>0.37815975733063706</v>
      </c>
      <c r="O189">
        <f>1/L189/(1/$K189+1/$L189+1/$M189)</f>
        <v>0.27805864509605666</v>
      </c>
      <c r="P189">
        <f>1/M189/(1/$K189+1/$L189+1/$M189)</f>
        <v>0.3437815975733064</v>
      </c>
      <c r="Q189">
        <v>81.540000000000006</v>
      </c>
      <c r="R189">
        <v>207.5</v>
      </c>
      <c r="S189" s="8">
        <v>0.37</v>
      </c>
      <c r="T189" s="8">
        <v>0.28000000000000003</v>
      </c>
      <c r="U189" s="8">
        <v>0.35</v>
      </c>
      <c r="V189" s="11">
        <f>IF($J189="H",1,0)</f>
        <v>0</v>
      </c>
      <c r="W189" s="11">
        <f>IF($J189="D",1,0)</f>
        <v>1</v>
      </c>
      <c r="X189" s="11">
        <f>IF($J189="A",1,0)</f>
        <v>0</v>
      </c>
      <c r="Y189" s="12">
        <f>(S189-V189)^2+(T189-W189)^2+(U189-X189)^2</f>
        <v>0.77779999999999994</v>
      </c>
      <c r="Z189" s="13">
        <f>(N189-V189)^2+(O189-W189)^2+(P189-X189)^2</f>
        <v>0.7823899088149624</v>
      </c>
      <c r="AA189" s="13">
        <f>(S189*(1-S189))^2+(T189*(1-T189))^2+(U189*(1-U189))^2</f>
        <v>0.14673441999999998</v>
      </c>
      <c r="AB189" s="12"/>
    </row>
    <row r="190" spans="1:28" x14ac:dyDescent="0.25">
      <c r="A190" s="6" t="s">
        <v>69</v>
      </c>
      <c r="B190" s="1" t="s">
        <v>1</v>
      </c>
      <c r="C190" s="1" t="s">
        <v>2</v>
      </c>
      <c r="D190">
        <v>0</v>
      </c>
      <c r="E190" s="5">
        <v>1</v>
      </c>
      <c r="F190" s="5">
        <v>18</v>
      </c>
      <c r="G190" s="5">
        <v>2020</v>
      </c>
      <c r="H190">
        <v>1</v>
      </c>
      <c r="I190">
        <v>0</v>
      </c>
      <c r="J190" t="s">
        <v>31</v>
      </c>
      <c r="K190">
        <v>2.2000000000000002</v>
      </c>
      <c r="L190">
        <v>3.5</v>
      </c>
      <c r="M190">
        <v>3.25</v>
      </c>
      <c r="N190">
        <f>1/K190/(1/$K190+1/$L190+1/$M190)</f>
        <v>0.43374642516682554</v>
      </c>
      <c r="O190">
        <f>1/L190/(1/$K190+1/$L190+1/$M190)</f>
        <v>0.27264061010486179</v>
      </c>
      <c r="P190">
        <f>1/M190/(1/$K190+1/$L190+1/$M190)</f>
        <v>0.29361296472831272</v>
      </c>
      <c r="Q190">
        <v>81.540000000000006</v>
      </c>
      <c r="R190">
        <v>281.7</v>
      </c>
      <c r="S190" s="8">
        <v>0.37</v>
      </c>
      <c r="T190" s="8">
        <v>0.27</v>
      </c>
      <c r="U190" s="8">
        <v>0.36</v>
      </c>
      <c r="V190" s="11">
        <f>IF($J190="H",1,0)</f>
        <v>1</v>
      </c>
      <c r="W190" s="11">
        <f>IF($J190="D",1,0)</f>
        <v>0</v>
      </c>
      <c r="X190" s="11">
        <f>IF($J190="A",1,0)</f>
        <v>0</v>
      </c>
      <c r="Y190" s="12">
        <f>(S190-V190)^2+(T190-W190)^2+(U190-X190)^2</f>
        <v>0.59940000000000004</v>
      </c>
      <c r="Z190" s="13">
        <f>(N190-V190)^2+(O190-W190)^2+(P190-X190)^2</f>
        <v>0.48118458634625028</v>
      </c>
      <c r="AA190" s="13">
        <f>(S190*(1-S190))^2+(T190*(1-T190))^2+(U190*(1-U190))^2</f>
        <v>0.14626818</v>
      </c>
      <c r="AB190" s="12"/>
    </row>
    <row r="191" spans="1:28" x14ac:dyDescent="0.25">
      <c r="A191" s="6" t="s">
        <v>76</v>
      </c>
      <c r="B191" s="1" t="s">
        <v>1</v>
      </c>
      <c r="C191" s="1" t="s">
        <v>0</v>
      </c>
      <c r="D191">
        <v>0</v>
      </c>
      <c r="E191" s="5">
        <v>2</v>
      </c>
      <c r="F191" s="5">
        <v>15</v>
      </c>
      <c r="G191" s="5">
        <v>2020</v>
      </c>
      <c r="H191">
        <v>0</v>
      </c>
      <c r="I191">
        <v>1</v>
      </c>
      <c r="J191" t="s">
        <v>32</v>
      </c>
      <c r="K191">
        <v>11</v>
      </c>
      <c r="L191">
        <v>6.25</v>
      </c>
      <c r="M191">
        <v>1.25</v>
      </c>
      <c r="N191">
        <f>1/K191/(1/$K191+1/$L191+1/$M191)</f>
        <v>8.6505190311418678E-2</v>
      </c>
      <c r="O191">
        <f>1/L191/(1/$K191+1/$L191+1/$M191)</f>
        <v>0.15224913494809689</v>
      </c>
      <c r="P191">
        <f>1/M191/(1/$K191+1/$L191+1/$M191)</f>
        <v>0.76124567474048443</v>
      </c>
      <c r="Q191">
        <v>81.540000000000006</v>
      </c>
      <c r="R191">
        <v>959.18</v>
      </c>
      <c r="S191" s="8">
        <v>0.1</v>
      </c>
      <c r="T191" s="8">
        <v>0.16</v>
      </c>
      <c r="U191" s="8">
        <v>0.74</v>
      </c>
      <c r="V191" s="11">
        <f>IF($J191="H",1,0)</f>
        <v>0</v>
      </c>
      <c r="W191" s="11">
        <f>IF($J191="D",1,0)</f>
        <v>0</v>
      </c>
      <c r="X191" s="11">
        <f>IF($J191="A",1,0)</f>
        <v>1</v>
      </c>
      <c r="Y191" s="12">
        <f>(S191-V191)^2+(T191-W191)^2+(U191-X191)^2</f>
        <v>0.10320000000000001</v>
      </c>
      <c r="Z191" s="13">
        <f>(N191-V191)^2+(O191-W191)^2+(P191-X191)^2</f>
        <v>8.7666574873385139E-2</v>
      </c>
      <c r="AA191" s="13">
        <f>(S191*(1-S191))^2+(T191*(1-T191))^2+(U191*(1-U191))^2</f>
        <v>6.3181120000000007E-2</v>
      </c>
      <c r="AB191" s="12"/>
    </row>
    <row r="192" spans="1:28" x14ac:dyDescent="0.25">
      <c r="A192" s="6" t="s">
        <v>83</v>
      </c>
      <c r="B192" s="1" t="s">
        <v>1</v>
      </c>
      <c r="C192" s="1" t="s">
        <v>8</v>
      </c>
      <c r="D192">
        <v>0</v>
      </c>
      <c r="E192" s="5">
        <v>2</v>
      </c>
      <c r="F192" s="5">
        <v>28</v>
      </c>
      <c r="G192" s="5">
        <v>2020</v>
      </c>
      <c r="H192">
        <v>1</v>
      </c>
      <c r="I192">
        <v>0</v>
      </c>
      <c r="J192" t="s">
        <v>31</v>
      </c>
      <c r="K192">
        <v>4.33</v>
      </c>
      <c r="L192">
        <v>4.0999999999999996</v>
      </c>
      <c r="M192">
        <v>1.72</v>
      </c>
      <c r="N192">
        <f>1/K192/(1/$K192+1/$L192+1/$M192)</f>
        <v>0.21864903914723152</v>
      </c>
      <c r="O192">
        <f>1/L192/(1/$K192+1/$L192+1/$M192)</f>
        <v>0.23091471695305188</v>
      </c>
      <c r="P192">
        <f>1/M192/(1/$K192+1/$L192+1/$M192)</f>
        <v>0.55043624389971668</v>
      </c>
      <c r="Q192">
        <v>81.540000000000006</v>
      </c>
      <c r="R192">
        <v>343.13</v>
      </c>
      <c r="S192" s="8">
        <v>0.23</v>
      </c>
      <c r="T192" s="8">
        <v>0.25</v>
      </c>
      <c r="U192" s="8">
        <v>0.52</v>
      </c>
      <c r="V192" s="11">
        <f>IF($J192="H",1,0)</f>
        <v>1</v>
      </c>
      <c r="W192" s="11">
        <f>IF($J192="D",1,0)</f>
        <v>0</v>
      </c>
      <c r="X192" s="11">
        <f>IF($J192="A",1,0)</f>
        <v>0</v>
      </c>
      <c r="Y192" s="12">
        <f>(S192-V192)^2+(T192-W192)^2+(U192-X192)^2</f>
        <v>0.92579999999999996</v>
      </c>
      <c r="Z192" s="13">
        <f>(N192-V192)^2+(O192-W192)^2+(P192-X192)^2</f>
        <v>0.96681098912948094</v>
      </c>
      <c r="AA192" s="13">
        <f>(S192*(1-S192))^2+(T192*(1-T192))^2+(U192*(1-U192))^2</f>
        <v>0.12882082</v>
      </c>
      <c r="AB192" s="12"/>
    </row>
    <row r="193" spans="1:28" x14ac:dyDescent="0.25">
      <c r="A193" t="s">
        <v>34</v>
      </c>
      <c r="B193" s="1" t="s">
        <v>1</v>
      </c>
      <c r="C193" s="1" t="s">
        <v>18</v>
      </c>
      <c r="D193">
        <v>0</v>
      </c>
      <c r="E193" s="5">
        <v>8</v>
      </c>
      <c r="F193" s="5">
        <v>17</v>
      </c>
      <c r="G193" s="5">
        <v>2019</v>
      </c>
      <c r="H193">
        <v>3</v>
      </c>
      <c r="I193">
        <v>1</v>
      </c>
      <c r="J193" t="s">
        <v>31</v>
      </c>
      <c r="K193">
        <v>2.25</v>
      </c>
      <c r="L193">
        <v>3.3</v>
      </c>
      <c r="M193">
        <v>3.3</v>
      </c>
      <c r="N193">
        <f>1/K193/(1/$K193+1/$L193+1/$M193)</f>
        <v>0.42307692307692313</v>
      </c>
      <c r="O193">
        <f>1/L193/(1/$K193+1/$L193+1/$M193)</f>
        <v>0.28846153846153849</v>
      </c>
      <c r="P193">
        <f>1/M193/(1/$K193+1/$L193+1/$M193)</f>
        <v>0.28846153846153849</v>
      </c>
      <c r="Q193">
        <v>81.540000000000006</v>
      </c>
      <c r="R193">
        <v>225.97</v>
      </c>
      <c r="S193" s="9">
        <v>0.39</v>
      </c>
      <c r="T193" s="9">
        <v>0.33</v>
      </c>
      <c r="U193" s="9">
        <v>0.28000000000000003</v>
      </c>
      <c r="V193" s="11">
        <f>IF($J193="H",1,0)</f>
        <v>1</v>
      </c>
      <c r="W193" s="11">
        <f>IF($J193="D",1,0)</f>
        <v>0</v>
      </c>
      <c r="X193" s="11">
        <f>IF($J193="A",1,0)</f>
        <v>0</v>
      </c>
      <c r="Y193" s="12">
        <f>(S193-V193)^2+(T193-W193)^2+(U193-X193)^2</f>
        <v>0.55940000000000001</v>
      </c>
      <c r="Z193" s="13">
        <f>(N193-V193)^2+(O193-W193)^2+(P193-X193)^2</f>
        <v>0.49926035502958577</v>
      </c>
      <c r="AA193" s="13">
        <f>(S193*(1-S193))^2+(T193*(1-T193))^2+(U193*(1-U193))^2</f>
        <v>0.14612417999999999</v>
      </c>
      <c r="AB193" s="12"/>
    </row>
    <row r="194" spans="1:28" x14ac:dyDescent="0.25">
      <c r="A194" s="6" t="s">
        <v>38</v>
      </c>
      <c r="B194" s="1" t="s">
        <v>1</v>
      </c>
      <c r="C194" s="1" t="s">
        <v>17</v>
      </c>
      <c r="D194">
        <v>0</v>
      </c>
      <c r="E194" s="5">
        <v>8</v>
      </c>
      <c r="F194" s="5">
        <v>24</v>
      </c>
      <c r="G194" s="5">
        <v>2019</v>
      </c>
      <c r="H194">
        <v>2</v>
      </c>
      <c r="I194">
        <v>3</v>
      </c>
      <c r="J194" t="s">
        <v>32</v>
      </c>
      <c r="K194">
        <v>4.33</v>
      </c>
      <c r="L194">
        <v>3.75</v>
      </c>
      <c r="M194">
        <v>1.8</v>
      </c>
      <c r="N194">
        <f>1/K194/(1/$K194+1/$L194+1/$M194)</f>
        <v>0.21928755908581452</v>
      </c>
      <c r="O194">
        <f>1/L194/(1/$K194+1/$L194+1/$M194)</f>
        <v>0.25320403489108717</v>
      </c>
      <c r="P194">
        <f>1/M194/(1/$K194+1/$L194+1/$M194)</f>
        <v>0.52750840602309834</v>
      </c>
      <c r="Q194">
        <v>81.540000000000006</v>
      </c>
      <c r="R194">
        <v>697.5</v>
      </c>
      <c r="S194" s="9">
        <v>0.21</v>
      </c>
      <c r="T194" s="9">
        <v>0.55000000000000004</v>
      </c>
      <c r="U194" s="9">
        <v>0.24</v>
      </c>
      <c r="V194" s="11">
        <f>IF($J194="H",1,0)</f>
        <v>0</v>
      </c>
      <c r="W194" s="11">
        <f>IF($J194="D",1,0)</f>
        <v>0</v>
      </c>
      <c r="X194" s="11">
        <f>IF($J194="A",1,0)</f>
        <v>1</v>
      </c>
      <c r="Y194" s="12">
        <f>(S194-V194)^2+(T194-W194)^2+(U194-X194)^2</f>
        <v>0.92420000000000002</v>
      </c>
      <c r="Z194" s="13">
        <f>(N194-V194)^2+(O194-W194)^2+(P194-X194)^2</f>
        <v>0.33544762323377475</v>
      </c>
      <c r="AA194" s="13">
        <f>(S194*(1-S194))^2+(T194*(1-T194))^2+(U194*(1-U194))^2</f>
        <v>0.12204882</v>
      </c>
      <c r="AB194" s="12"/>
    </row>
    <row r="195" spans="1:28" x14ac:dyDescent="0.25">
      <c r="A195" t="s">
        <v>41</v>
      </c>
      <c r="B195" s="1" t="s">
        <v>1</v>
      </c>
      <c r="C195" s="1" t="s">
        <v>15</v>
      </c>
      <c r="D195">
        <v>0</v>
      </c>
      <c r="E195" s="5">
        <v>9</v>
      </c>
      <c r="F195" s="5">
        <v>14</v>
      </c>
      <c r="G195" s="5">
        <v>2019</v>
      </c>
      <c r="H195">
        <v>3</v>
      </c>
      <c r="I195">
        <v>2</v>
      </c>
      <c r="J195" t="s">
        <v>31</v>
      </c>
      <c r="K195">
        <v>15</v>
      </c>
      <c r="L195">
        <v>9</v>
      </c>
      <c r="M195">
        <v>1.1399999999999999</v>
      </c>
      <c r="N195">
        <f>1/K195/(1/$K195+1/$L195+1/$M195)</f>
        <v>6.3192904656319285E-2</v>
      </c>
      <c r="O195">
        <f>1/L195/(1/$K195+1/$L195+1/$M195)</f>
        <v>0.10532150776053213</v>
      </c>
      <c r="P195">
        <f>1/M195/(1/$K195+1/$L195+1/$M195)</f>
        <v>0.8314855875831485</v>
      </c>
      <c r="Q195">
        <v>81.540000000000006</v>
      </c>
      <c r="R195">
        <v>1140</v>
      </c>
      <c r="S195" s="9">
        <v>7.0000000000000007E-2</v>
      </c>
      <c r="T195" s="9">
        <v>0.79</v>
      </c>
      <c r="U195" s="9">
        <v>0.14000000000000001</v>
      </c>
      <c r="V195" s="11">
        <f>IF($J195="H",1,0)</f>
        <v>1</v>
      </c>
      <c r="W195" s="11">
        <f>IF($J195="D",1,0)</f>
        <v>0</v>
      </c>
      <c r="X195" s="11">
        <f>IF($J195="A",1,0)</f>
        <v>0</v>
      </c>
      <c r="Y195" s="12">
        <f>(S195-V195)^2+(T195-W195)^2+(U195-X195)^2</f>
        <v>1.5085999999999999</v>
      </c>
      <c r="Z195" s="13">
        <f>(N195-V195)^2+(O195-W195)^2+(P195-X195)^2</f>
        <v>1.5800684362417097</v>
      </c>
      <c r="AA195" s="13">
        <f>(S195*(1-S195))^2+(T195*(1-T195))^2+(U195*(1-U195))^2</f>
        <v>4.6256979999999996E-2</v>
      </c>
      <c r="AB195" s="12"/>
    </row>
    <row r="196" spans="1:28" x14ac:dyDescent="0.25">
      <c r="A196" s="4">
        <v>43595</v>
      </c>
      <c r="B196" s="1" t="s">
        <v>1</v>
      </c>
      <c r="C196" s="1" t="s">
        <v>11</v>
      </c>
      <c r="D196">
        <v>0</v>
      </c>
      <c r="E196" s="5">
        <v>10</v>
      </c>
      <c r="F196" s="5">
        <v>5</v>
      </c>
      <c r="G196" s="5">
        <v>2019</v>
      </c>
      <c r="H196">
        <v>1</v>
      </c>
      <c r="I196">
        <v>5</v>
      </c>
      <c r="J196" t="s">
        <v>32</v>
      </c>
      <c r="K196">
        <v>2.37</v>
      </c>
      <c r="L196">
        <v>3.6</v>
      </c>
      <c r="M196">
        <v>2.8</v>
      </c>
      <c r="N196">
        <f>1/K196/(1/$K196+1/$L196+1/$M196)</f>
        <v>0.39923954372623571</v>
      </c>
      <c r="O196">
        <f>1/L196/(1/$K196+1/$L196+1/$M196)</f>
        <v>0.2628326996197719</v>
      </c>
      <c r="P196">
        <f>1/M196/(1/$K196+1/$L196+1/$M196)</f>
        <v>0.33792775665399244</v>
      </c>
      <c r="Q196">
        <v>81.540000000000006</v>
      </c>
      <c r="R196">
        <v>140.4</v>
      </c>
      <c r="S196" s="9">
        <v>0.45</v>
      </c>
      <c r="T196" s="9">
        <v>0.28999999999999998</v>
      </c>
      <c r="U196" s="9">
        <v>0.26</v>
      </c>
      <c r="V196" s="11">
        <f>IF($J196="H",1,0)</f>
        <v>0</v>
      </c>
      <c r="W196" s="11">
        <f>IF($J196="D",1,0)</f>
        <v>0</v>
      </c>
      <c r="X196" s="11">
        <f>IF($J196="A",1,0)</f>
        <v>1</v>
      </c>
      <c r="Y196" s="12">
        <f>(S196-V196)^2+(T196-W196)^2+(U196-X196)^2</f>
        <v>0.83420000000000005</v>
      </c>
      <c r="Z196" s="13">
        <f>(N196-V196)^2+(O196-W196)^2+(P196-X196)^2</f>
        <v>0.66681289667336519</v>
      </c>
      <c r="AA196" s="13">
        <f>(S196*(1-S196))^2+(T196*(1-T196))^2+(U196*(1-U196))^2</f>
        <v>0.14066882</v>
      </c>
      <c r="AB196" s="12"/>
    </row>
    <row r="197" spans="1:28" x14ac:dyDescent="0.25">
      <c r="A197" s="6" t="s">
        <v>55</v>
      </c>
      <c r="B197" s="1" t="s">
        <v>1</v>
      </c>
      <c r="C197" s="1" t="s">
        <v>16</v>
      </c>
      <c r="D197">
        <v>0</v>
      </c>
      <c r="E197" s="5">
        <v>10</v>
      </c>
      <c r="F197" s="5">
        <v>27</v>
      </c>
      <c r="G197" s="5">
        <v>2019</v>
      </c>
      <c r="H197">
        <v>1</v>
      </c>
      <c r="I197">
        <v>3</v>
      </c>
      <c r="J197" t="s">
        <v>32</v>
      </c>
      <c r="K197">
        <v>4.33</v>
      </c>
      <c r="L197">
        <v>4</v>
      </c>
      <c r="M197">
        <v>1.75</v>
      </c>
      <c r="N197">
        <f>1/K197/(1/$K197+1/$L197+1/$M197)</f>
        <v>0.21945293518300807</v>
      </c>
      <c r="O197">
        <f>1/L197/(1/$K197+1/$L197+1/$M197)</f>
        <v>0.23755780233560622</v>
      </c>
      <c r="P197">
        <f>1/M197/(1/$K197+1/$L197+1/$M197)</f>
        <v>0.54298926248138568</v>
      </c>
      <c r="Q197">
        <v>81.540000000000006</v>
      </c>
      <c r="R197">
        <v>644.63</v>
      </c>
      <c r="S197" s="9">
        <v>0.27</v>
      </c>
      <c r="T197" s="9">
        <v>0.47</v>
      </c>
      <c r="U197" s="9">
        <v>0.26</v>
      </c>
      <c r="V197" s="11">
        <f>IF($J197="H",1,0)</f>
        <v>0</v>
      </c>
      <c r="W197" s="11">
        <f>IF($J197="D",1,0)</f>
        <v>0</v>
      </c>
      <c r="X197" s="11">
        <f>IF($J197="A",1,0)</f>
        <v>1</v>
      </c>
      <c r="Y197" s="12">
        <f>(S197-V197)^2+(T197-W197)^2+(U197-X197)^2</f>
        <v>0.84139999999999993</v>
      </c>
      <c r="Z197" s="13">
        <f>(N197-V197)^2+(O197-W197)^2+(P197-X197)^2</f>
        <v>0.31345211441826826</v>
      </c>
      <c r="AA197" s="13">
        <f>(S197*(1-S197))^2+(T197*(1-T197))^2+(U197*(1-U197))^2</f>
        <v>0.13791697999999999</v>
      </c>
      <c r="AB197" s="12"/>
    </row>
    <row r="198" spans="1:28" x14ac:dyDescent="0.25">
      <c r="A198" s="4">
        <v>43688</v>
      </c>
      <c r="B198" s="1" t="s">
        <v>1</v>
      </c>
      <c r="C198" s="1" t="s">
        <v>12</v>
      </c>
      <c r="D198">
        <v>0</v>
      </c>
      <c r="E198" s="5">
        <v>11</v>
      </c>
      <c r="F198" s="5">
        <v>8</v>
      </c>
      <c r="G198" s="5">
        <v>2019</v>
      </c>
      <c r="H198">
        <v>0</v>
      </c>
      <c r="I198">
        <v>2</v>
      </c>
      <c r="J198" t="s">
        <v>32</v>
      </c>
      <c r="K198">
        <v>2.7</v>
      </c>
      <c r="L198">
        <v>3.5</v>
      </c>
      <c r="M198">
        <v>2.5499999999999998</v>
      </c>
      <c r="N198">
        <f>1/K198/(1/$K198+1/$L198+1/$M198)</f>
        <v>0.35332541567695958</v>
      </c>
      <c r="O198">
        <f>1/L198/(1/$K198+1/$L198+1/$M198)</f>
        <v>0.2725653206650831</v>
      </c>
      <c r="P198">
        <f>1/M198/(1/$K198+1/$L198+1/$M198)</f>
        <v>0.37410926365795727</v>
      </c>
      <c r="Q198">
        <v>81.540000000000006</v>
      </c>
      <c r="R198">
        <v>214.52</v>
      </c>
      <c r="S198" s="9">
        <v>0.36</v>
      </c>
      <c r="T198" s="9">
        <v>0.38</v>
      </c>
      <c r="U198" s="9">
        <v>0.26</v>
      </c>
      <c r="V198" s="11">
        <f>IF($J198="H",1,0)</f>
        <v>0</v>
      </c>
      <c r="W198" s="11">
        <f>IF($J198="D",1,0)</f>
        <v>0</v>
      </c>
      <c r="X198" s="11">
        <f>IF($J198="A",1,0)</f>
        <v>1</v>
      </c>
      <c r="Y198" s="12">
        <f>(S198-V198)^2+(T198-W198)^2+(U198-X198)^2</f>
        <v>0.8216</v>
      </c>
      <c r="Z198" s="13">
        <f>(N198-V198)^2+(O198-W198)^2+(P198-X198)^2</f>
        <v>0.5908699172313403</v>
      </c>
      <c r="AA198" s="13">
        <f>(S198*(1-S198))^2+(T198*(1-T198))^2+(U198*(1-U198))^2</f>
        <v>0.14560928000000001</v>
      </c>
      <c r="AB198" s="12"/>
    </row>
    <row r="199" spans="1:28" x14ac:dyDescent="0.25">
      <c r="A199" s="4">
        <v>43477</v>
      </c>
      <c r="B199" s="1" t="s">
        <v>1</v>
      </c>
      <c r="C199" s="1" t="s">
        <v>19</v>
      </c>
      <c r="D199">
        <v>0</v>
      </c>
      <c r="E199" s="5">
        <v>12</v>
      </c>
      <c r="F199" s="5">
        <v>1</v>
      </c>
      <c r="G199" s="5">
        <v>2019</v>
      </c>
      <c r="H199">
        <v>2</v>
      </c>
      <c r="I199">
        <v>2</v>
      </c>
      <c r="J199" t="s">
        <v>33</v>
      </c>
      <c r="K199">
        <v>4</v>
      </c>
      <c r="L199">
        <v>4.33</v>
      </c>
      <c r="M199">
        <v>1.75</v>
      </c>
      <c r="N199">
        <f>1/K199/(1/$K199+1/$L199+1/$M199)</f>
        <v>0.23755780233560622</v>
      </c>
      <c r="O199">
        <f>1/L199/(1/$K199+1/$L199+1/$M199)</f>
        <v>0.21945293518300807</v>
      </c>
      <c r="P199">
        <f>1/M199/(1/$K199+1/$L199+1/$M199)</f>
        <v>0.54298926248138568</v>
      </c>
      <c r="Q199">
        <v>81.540000000000006</v>
      </c>
      <c r="R199">
        <v>570.38</v>
      </c>
      <c r="S199" s="9">
        <v>0.3</v>
      </c>
      <c r="T199" s="9">
        <v>0.47</v>
      </c>
      <c r="U199" s="9">
        <v>0.23</v>
      </c>
      <c r="V199" s="11">
        <f>IF($J199="H",1,0)</f>
        <v>0</v>
      </c>
      <c r="W199" s="11">
        <f>IF($J199="D",1,0)</f>
        <v>1</v>
      </c>
      <c r="X199" s="11">
        <f>IF($J199="A",1,0)</f>
        <v>0</v>
      </c>
      <c r="Y199" s="12">
        <f>(S199-V199)^2+(T199-W199)^2+(U199-X199)^2</f>
        <v>0.42380000000000001</v>
      </c>
      <c r="Z199" s="13">
        <f>(N199-V199)^2+(O199-W199)^2+(P199-X199)^2</f>
        <v>0.96052476901502337</v>
      </c>
      <c r="AA199" s="13">
        <f>(S199*(1-S199))^2+(T199*(1-T199))^2+(U199*(1-U199))^2</f>
        <v>0.13751521999999999</v>
      </c>
      <c r="AB199" s="12"/>
    </row>
    <row r="200" spans="1:28" x14ac:dyDescent="0.25">
      <c r="A200" s="4">
        <v>43689</v>
      </c>
      <c r="B200" s="1" t="s">
        <v>1</v>
      </c>
      <c r="C200" s="1" t="s">
        <v>3</v>
      </c>
      <c r="D200">
        <v>0</v>
      </c>
      <c r="E200" s="5">
        <v>12</v>
      </c>
      <c r="F200" s="5">
        <v>8</v>
      </c>
      <c r="G200" s="5">
        <v>2019</v>
      </c>
      <c r="H200">
        <v>1</v>
      </c>
      <c r="I200">
        <v>2</v>
      </c>
      <c r="J200" t="s">
        <v>32</v>
      </c>
      <c r="K200">
        <v>2.9</v>
      </c>
      <c r="L200">
        <v>3.5</v>
      </c>
      <c r="M200">
        <v>2.37</v>
      </c>
      <c r="N200">
        <f>1/K200/(1/$K200+1/$L200+1/$M200)</f>
        <v>0.32763251441662067</v>
      </c>
      <c r="O200">
        <f>1/L200/(1/$K200+1/$L200+1/$M200)</f>
        <v>0.27146694051662851</v>
      </c>
      <c r="P200">
        <f>1/M200/(1/$K200+1/$L200+1/$M200)</f>
        <v>0.40090054506675094</v>
      </c>
      <c r="Q200">
        <v>81.540000000000006</v>
      </c>
      <c r="R200">
        <v>62.33</v>
      </c>
      <c r="S200" s="8">
        <v>0.38</v>
      </c>
      <c r="T200" s="8">
        <v>0.27</v>
      </c>
      <c r="U200" s="8">
        <v>0.35</v>
      </c>
      <c r="V200" s="11">
        <f>IF($J200="H",1,0)</f>
        <v>0</v>
      </c>
      <c r="W200" s="11">
        <f>IF($J200="D",1,0)</f>
        <v>0</v>
      </c>
      <c r="X200" s="11">
        <f>IF($J200="A",1,0)</f>
        <v>1</v>
      </c>
      <c r="Y200" s="12">
        <f>(S200-V200)^2+(T200-W200)^2+(U200-X200)^2</f>
        <v>0.63980000000000004</v>
      </c>
      <c r="Z200" s="13">
        <f>(N200-V200)^2+(O200-W200)^2+(P200-X200)^2</f>
        <v>0.5399575211977321</v>
      </c>
      <c r="AA200" s="13">
        <f>(S200*(1-S200))^2+(T200*(1-T200))^2+(U200*(1-U200))^2</f>
        <v>0.14611202000000001</v>
      </c>
      <c r="AB200" s="12"/>
    </row>
    <row r="201" spans="1:28" x14ac:dyDescent="0.25">
      <c r="A201" t="s">
        <v>63</v>
      </c>
      <c r="B201" s="1" t="s">
        <v>1</v>
      </c>
      <c r="C201" s="1" t="s">
        <v>9</v>
      </c>
      <c r="D201">
        <v>0</v>
      </c>
      <c r="E201" s="5">
        <v>12</v>
      </c>
      <c r="F201" s="5">
        <v>21</v>
      </c>
      <c r="G201" s="5">
        <v>2019</v>
      </c>
      <c r="H201">
        <v>1</v>
      </c>
      <c r="I201">
        <v>2</v>
      </c>
      <c r="J201" t="s">
        <v>32</v>
      </c>
      <c r="K201">
        <v>3.75</v>
      </c>
      <c r="L201">
        <v>3.8</v>
      </c>
      <c r="M201">
        <v>1.9</v>
      </c>
      <c r="N201">
        <f>1/K201/(1/$K201+1/$L201+1/$M201)</f>
        <v>0.25249169435215946</v>
      </c>
      <c r="O201">
        <f>1/L201/(1/$K201+1/$L201+1/$M201)</f>
        <v>0.24916943521594684</v>
      </c>
      <c r="P201">
        <f>1/M201/(1/$K201+1/$L201+1/$M201)</f>
        <v>0.49833887043189368</v>
      </c>
      <c r="Q201">
        <v>81.540000000000006</v>
      </c>
      <c r="R201">
        <v>276.98</v>
      </c>
      <c r="S201" s="8">
        <v>0.32</v>
      </c>
      <c r="T201" s="8">
        <v>0.27</v>
      </c>
      <c r="U201" s="8">
        <v>0.42</v>
      </c>
      <c r="V201" s="11">
        <f>IF($J201="H",1,0)</f>
        <v>0</v>
      </c>
      <c r="W201" s="11">
        <f>IF($J201="D",1,0)</f>
        <v>0</v>
      </c>
      <c r="X201" s="11">
        <f>IF($J201="A",1,0)</f>
        <v>1</v>
      </c>
      <c r="Y201" s="12">
        <f>(S201-V201)^2+(T201-W201)^2+(U201-X201)^2</f>
        <v>0.51170000000000004</v>
      </c>
      <c r="Z201" s="13">
        <f>(N201-V201)^2+(O201-W201)^2+(P201-X201)^2</f>
        <v>0.3775013520822067</v>
      </c>
      <c r="AA201" s="13">
        <f>(S201*(1-S201))^2+(T201*(1-T201))^2+(U201*(1-U201))^2</f>
        <v>0.14553912999999999</v>
      </c>
      <c r="AB201" s="12"/>
    </row>
    <row r="202" spans="1:28" x14ac:dyDescent="0.25">
      <c r="A202" s="6" t="s">
        <v>67</v>
      </c>
      <c r="B202" s="1" t="s">
        <v>1</v>
      </c>
      <c r="C202" s="1" t="s">
        <v>10</v>
      </c>
      <c r="D202">
        <v>0</v>
      </c>
      <c r="E202" s="5">
        <v>12</v>
      </c>
      <c r="F202" s="5">
        <v>28</v>
      </c>
      <c r="G202" s="5">
        <v>2019</v>
      </c>
      <c r="H202">
        <v>2</v>
      </c>
      <c r="I202">
        <v>2</v>
      </c>
      <c r="J202" t="s">
        <v>33</v>
      </c>
      <c r="K202">
        <v>5</v>
      </c>
      <c r="L202">
        <v>4</v>
      </c>
      <c r="M202">
        <v>1.66</v>
      </c>
      <c r="N202">
        <f>1/K202/(1/$K202+1/$L202+1/$M202)</f>
        <v>0.19004006868918144</v>
      </c>
      <c r="O202">
        <f>1/L202/(1/$K202+1/$L202+1/$M202)</f>
        <v>0.2375500858614768</v>
      </c>
      <c r="P202">
        <f>1/M202/(1/$K202+1/$L202+1/$M202)</f>
        <v>0.5724098454493417</v>
      </c>
      <c r="Q202">
        <v>81.540000000000006</v>
      </c>
      <c r="R202">
        <v>881.55</v>
      </c>
      <c r="S202" s="8">
        <v>0.2</v>
      </c>
      <c r="T202" s="8">
        <v>0.21</v>
      </c>
      <c r="U202" s="8">
        <v>0.59</v>
      </c>
      <c r="V202" s="11">
        <f>IF($J202="H",1,0)</f>
        <v>0</v>
      </c>
      <c r="W202" s="11">
        <f>IF($J202="D",1,0)</f>
        <v>1</v>
      </c>
      <c r="X202" s="11">
        <f>IF($J202="A",1,0)</f>
        <v>0</v>
      </c>
      <c r="Y202" s="12">
        <f>(S202-V202)^2+(T202-W202)^2+(U202-X202)^2</f>
        <v>1.0122</v>
      </c>
      <c r="Z202" s="13">
        <f>(N202-V202)^2+(O202-W202)^2+(P202-X202)^2</f>
        <v>0.94509813044456958</v>
      </c>
      <c r="AA202" s="13">
        <f>(S202*(1-S202))^2+(T202*(1-T202))^2+(U202*(1-U202))^2</f>
        <v>0.11163842000000002</v>
      </c>
      <c r="AB202" s="12"/>
    </row>
    <row r="203" spans="1:28" x14ac:dyDescent="0.25">
      <c r="A203" s="10">
        <v>44105</v>
      </c>
      <c r="B203" s="1" t="s">
        <v>3</v>
      </c>
      <c r="C203" s="1" t="s">
        <v>14</v>
      </c>
      <c r="D203">
        <v>0</v>
      </c>
      <c r="E203" s="5">
        <v>1</v>
      </c>
      <c r="F203" s="5">
        <v>10</v>
      </c>
      <c r="G203" s="5">
        <v>2020</v>
      </c>
      <c r="H203">
        <v>1</v>
      </c>
      <c r="I203">
        <v>0</v>
      </c>
      <c r="J203" t="s">
        <v>31</v>
      </c>
      <c r="K203">
        <v>1.95</v>
      </c>
      <c r="L203">
        <v>3.4</v>
      </c>
      <c r="M203">
        <v>4</v>
      </c>
      <c r="N203">
        <f>1/K203/(1/$K203+1/$L203+1/$M203)</f>
        <v>0.48519443453442745</v>
      </c>
      <c r="O203">
        <f>1/L203/(1/$K203+1/$L203+1/$M203)</f>
        <v>0.27827327863003926</v>
      </c>
      <c r="P203">
        <f>1/M203/(1/$K203+1/$L203+1/$M203)</f>
        <v>0.23653228683553335</v>
      </c>
      <c r="Q203">
        <v>62.33</v>
      </c>
      <c r="R203">
        <v>299.02999999999997</v>
      </c>
      <c r="S203" s="8">
        <v>0.46</v>
      </c>
      <c r="T203" s="8">
        <v>0.27</v>
      </c>
      <c r="U203" s="8">
        <v>0.28000000000000003</v>
      </c>
      <c r="V203" s="11">
        <f>IF($J203="H",1,0)</f>
        <v>1</v>
      </c>
      <c r="W203" s="11">
        <f>IF($J203="D",1,0)</f>
        <v>0</v>
      </c>
      <c r="X203" s="11">
        <f>IF($J203="A",1,0)</f>
        <v>0</v>
      </c>
      <c r="Y203" s="12">
        <f>(S203-V203)^2+(T203-W203)^2+(U203-X203)^2</f>
        <v>0.44290000000000007</v>
      </c>
      <c r="Z203" s="13">
        <f>(N203-V203)^2+(O203-W203)^2+(P203-X203)^2</f>
        <v>0.39840831054948639</v>
      </c>
      <c r="AA203" s="13">
        <f>(S203*(1-S203))^2+(T203*(1-T203))^2+(U203*(1-U203))^2</f>
        <v>0.14119353000000001</v>
      </c>
      <c r="AB203" s="12"/>
    </row>
    <row r="204" spans="1:28" x14ac:dyDescent="0.25">
      <c r="A204" s="6" t="s">
        <v>71</v>
      </c>
      <c r="B204" s="1" t="s">
        <v>3</v>
      </c>
      <c r="C204" s="1" t="s">
        <v>15</v>
      </c>
      <c r="D204">
        <v>0</v>
      </c>
      <c r="E204" s="5">
        <v>1</v>
      </c>
      <c r="F204" s="5">
        <v>21</v>
      </c>
      <c r="G204" s="5">
        <v>2020</v>
      </c>
      <c r="H204">
        <v>0</v>
      </c>
      <c r="I204">
        <v>1</v>
      </c>
      <c r="J204" t="s">
        <v>32</v>
      </c>
      <c r="K204">
        <v>7</v>
      </c>
      <c r="L204">
        <v>5</v>
      </c>
      <c r="M204">
        <v>1.4</v>
      </c>
      <c r="N204">
        <f>1/K204/(1/$K204+1/$L204+1/$M204)</f>
        <v>0.13513513513513511</v>
      </c>
      <c r="O204">
        <f>1/L204/(1/$K204+1/$L204+1/$M204)</f>
        <v>0.1891891891891892</v>
      </c>
      <c r="P204">
        <f>1/M204/(1/$K204+1/$L204+1/$M204)</f>
        <v>0.67567567567567566</v>
      </c>
      <c r="Q204">
        <v>62.33</v>
      </c>
      <c r="R204">
        <v>1140</v>
      </c>
      <c r="S204" s="8">
        <v>0.16</v>
      </c>
      <c r="T204" s="8">
        <v>0.2</v>
      </c>
      <c r="U204" s="8">
        <v>0.64</v>
      </c>
      <c r="V204" s="11">
        <f>IF($J204="H",1,0)</f>
        <v>0</v>
      </c>
      <c r="W204" s="11">
        <f>IF($J204="D",1,0)</f>
        <v>0</v>
      </c>
      <c r="X204" s="11">
        <f>IF($J204="A",1,0)</f>
        <v>1</v>
      </c>
      <c r="Y204" s="12">
        <f>(S204-V204)^2+(T204-W204)^2+(U204-X204)^2</f>
        <v>0.19519999999999998</v>
      </c>
      <c r="Z204" s="13">
        <f>(N204-V204)^2+(O204-W204)^2+(P204-X204)^2</f>
        <v>0.15924032140248356</v>
      </c>
      <c r="AA204" s="13">
        <f>(S204*(1-S204))^2+(T204*(1-T204))^2+(U204*(1-U204))^2</f>
        <v>9.6747520000000004E-2</v>
      </c>
      <c r="AB204" s="12"/>
    </row>
    <row r="205" spans="1:28" x14ac:dyDescent="0.25">
      <c r="A205" s="10">
        <v>44076</v>
      </c>
      <c r="B205" s="1" t="s">
        <v>3</v>
      </c>
      <c r="C205" s="1" t="s">
        <v>2</v>
      </c>
      <c r="D205">
        <v>0</v>
      </c>
      <c r="E205" s="5">
        <v>2</v>
      </c>
      <c r="F205" s="5">
        <v>9</v>
      </c>
      <c r="G205" s="5">
        <v>2020</v>
      </c>
      <c r="H205">
        <v>2</v>
      </c>
      <c r="I205">
        <v>1</v>
      </c>
      <c r="J205" t="s">
        <v>31</v>
      </c>
      <c r="K205">
        <v>1.66</v>
      </c>
      <c r="L205">
        <v>3.6</v>
      </c>
      <c r="M205">
        <v>5.75</v>
      </c>
      <c r="N205">
        <f>1/K205/(1/$K205+1/$L205+1/$M205)</f>
        <v>0.57149167609950025</v>
      </c>
      <c r="O205">
        <f>1/L205/(1/$K205+1/$L205+1/$M205)</f>
        <v>0.26352116175699175</v>
      </c>
      <c r="P205">
        <f>1/M205/(1/$K205+1/$L205+1/$M205)</f>
        <v>0.16498716214350787</v>
      </c>
      <c r="Q205">
        <v>62.33</v>
      </c>
      <c r="R205">
        <v>281.7</v>
      </c>
      <c r="S205" s="8">
        <v>0.49</v>
      </c>
      <c r="T205" s="8">
        <v>0.27</v>
      </c>
      <c r="U205" s="8">
        <v>0.23</v>
      </c>
      <c r="V205" s="11">
        <f>IF($J205="H",1,0)</f>
        <v>1</v>
      </c>
      <c r="W205" s="11">
        <f>IF($J205="D",1,0)</f>
        <v>0</v>
      </c>
      <c r="X205" s="11">
        <f>IF($J205="A",1,0)</f>
        <v>0</v>
      </c>
      <c r="Y205" s="12">
        <f>(S205-V205)^2+(T205-W205)^2+(U205-X205)^2</f>
        <v>0.38590000000000002</v>
      </c>
      <c r="Z205" s="13">
        <f>(N205-V205)^2+(O205-W205)^2+(P205-X205)^2</f>
        <v>0.28028355001793837</v>
      </c>
      <c r="AA205" s="13">
        <f>(S205*(1-S205))^2+(T205*(1-T205))^2+(U205*(1-U205))^2</f>
        <v>0.13266283000000001</v>
      </c>
      <c r="AB205" s="12"/>
    </row>
    <row r="206" spans="1:28" x14ac:dyDescent="0.25">
      <c r="A206" s="6" t="s">
        <v>80</v>
      </c>
      <c r="B206" s="1" t="s">
        <v>3</v>
      </c>
      <c r="C206" s="1" t="s">
        <v>13</v>
      </c>
      <c r="D206">
        <v>0</v>
      </c>
      <c r="E206" s="5">
        <v>2</v>
      </c>
      <c r="F206" s="5">
        <v>22</v>
      </c>
      <c r="G206" s="5">
        <v>2020</v>
      </c>
      <c r="H206">
        <v>1</v>
      </c>
      <c r="I206">
        <v>1</v>
      </c>
      <c r="J206" t="s">
        <v>33</v>
      </c>
      <c r="K206">
        <v>1.95</v>
      </c>
      <c r="L206">
        <v>3.4</v>
      </c>
      <c r="M206">
        <v>4.2</v>
      </c>
      <c r="N206">
        <f>1/K206/(1/$K206+1/$L206+1/$M206)</f>
        <v>0.49072164948453612</v>
      </c>
      <c r="O206">
        <f>1/L206/(1/$K206+1/$L206+1/$M206)</f>
        <v>0.28144329896907216</v>
      </c>
      <c r="P206">
        <f>1/M206/(1/$K206+1/$L206+1/$M206)</f>
        <v>0.22783505154639172</v>
      </c>
      <c r="Q206">
        <v>62.33</v>
      </c>
      <c r="R206">
        <v>180.99</v>
      </c>
      <c r="S206" s="8">
        <v>0.47</v>
      </c>
      <c r="T206" s="8">
        <v>0.28000000000000003</v>
      </c>
      <c r="U206" s="8">
        <v>0.25</v>
      </c>
      <c r="V206" s="11">
        <f>IF($J206="H",1,0)</f>
        <v>0</v>
      </c>
      <c r="W206" s="11">
        <f>IF($J206="D",1,0)</f>
        <v>1</v>
      </c>
      <c r="X206" s="11">
        <f>IF($J206="A",1,0)</f>
        <v>0</v>
      </c>
      <c r="Y206" s="12">
        <f>(S206-V206)^2+(T206-W206)^2+(U206-X206)^2</f>
        <v>0.80179999999999996</v>
      </c>
      <c r="Z206" s="13">
        <f>(N206-V206)^2+(O206-W206)^2+(P206-X206)^2</f>
        <v>0.80904028058242117</v>
      </c>
      <c r="AA206" s="13">
        <f>(S206*(1-S206))^2+(T206*(1-T206))^2+(U206*(1-U206))^2</f>
        <v>0.13784962000000001</v>
      </c>
      <c r="AB206" s="12"/>
    </row>
    <row r="207" spans="1:28" x14ac:dyDescent="0.25">
      <c r="A207" s="10">
        <v>44015</v>
      </c>
      <c r="B207" s="1" t="s">
        <v>3</v>
      </c>
      <c r="C207" s="1" t="s">
        <v>1</v>
      </c>
      <c r="D207">
        <v>0</v>
      </c>
      <c r="E207" s="5">
        <v>3</v>
      </c>
      <c r="F207" s="5">
        <v>7</v>
      </c>
      <c r="G207" s="5">
        <v>2020</v>
      </c>
      <c r="H207">
        <v>1</v>
      </c>
      <c r="I207">
        <v>0</v>
      </c>
      <c r="J207" t="s">
        <v>31</v>
      </c>
      <c r="K207">
        <v>1.65</v>
      </c>
      <c r="L207">
        <v>3.75</v>
      </c>
      <c r="M207">
        <v>5.75</v>
      </c>
      <c r="N207">
        <f>1/K207/(1/$K207+1/$L207+1/$M207)</f>
        <v>0.57905337361530707</v>
      </c>
      <c r="O207">
        <f>1/L207/(1/$K207+1/$L207+1/$M207)</f>
        <v>0.25478348439073512</v>
      </c>
      <c r="P207">
        <f>1/M207/(1/$K207+1/$L207+1/$M207)</f>
        <v>0.16616314199395768</v>
      </c>
      <c r="Q207">
        <v>62.33</v>
      </c>
      <c r="R207">
        <v>81.540000000000006</v>
      </c>
      <c r="S207" s="8">
        <v>0.57999999999999996</v>
      </c>
      <c r="T207" s="8">
        <v>0.26</v>
      </c>
      <c r="U207" s="8">
        <v>0.16</v>
      </c>
      <c r="V207" s="11">
        <f>IF($J207="H",1,0)</f>
        <v>1</v>
      </c>
      <c r="W207" s="11">
        <f>IF($J207="D",1,0)</f>
        <v>0</v>
      </c>
      <c r="X207" s="11">
        <f>IF($J207="A",1,0)</f>
        <v>0</v>
      </c>
      <c r="Y207" s="12">
        <f>(S207-V207)^2+(T207-W207)^2+(U207-X207)^2</f>
        <v>0.26960000000000006</v>
      </c>
      <c r="Z207" s="13">
        <f>(N207-V207)^2+(O207-W207)^2+(P207-X207)^2</f>
        <v>0.26972087594024241</v>
      </c>
      <c r="AA207" s="13">
        <f>(S207*(1-S207))^2+(T207*(1-T207))^2+(U207*(1-U207))^2</f>
        <v>0.11442208000000001</v>
      </c>
      <c r="AB207" s="12"/>
    </row>
    <row r="208" spans="1:28" x14ac:dyDescent="0.25">
      <c r="A208" t="s">
        <v>35</v>
      </c>
      <c r="B208" s="1" t="s">
        <v>3</v>
      </c>
      <c r="C208" s="1" t="s">
        <v>6</v>
      </c>
      <c r="D208">
        <v>0</v>
      </c>
      <c r="E208" s="5">
        <v>8</v>
      </c>
      <c r="F208" s="5">
        <v>18</v>
      </c>
      <c r="G208" s="5">
        <v>2019</v>
      </c>
      <c r="H208">
        <v>1</v>
      </c>
      <c r="I208">
        <v>0</v>
      </c>
      <c r="J208" t="s">
        <v>31</v>
      </c>
      <c r="K208">
        <v>2.5499999999999998</v>
      </c>
      <c r="L208">
        <v>3.1</v>
      </c>
      <c r="M208">
        <v>2.9</v>
      </c>
      <c r="N208">
        <f>1/K208/(1/$K208+1/$L208+1/$M208)</f>
        <v>0.37011115685467272</v>
      </c>
      <c r="O208">
        <f>1/L208/(1/$K208+1/$L208+1/$M208)</f>
        <v>0.30444627418690817</v>
      </c>
      <c r="P208">
        <f>1/M208/(1/$K208+1/$L208+1/$M208)</f>
        <v>0.32544256895841911</v>
      </c>
      <c r="Q208">
        <v>62.33</v>
      </c>
      <c r="R208">
        <v>207.5</v>
      </c>
      <c r="S208" s="9">
        <v>0.37</v>
      </c>
      <c r="T208" s="9">
        <v>0.36</v>
      </c>
      <c r="U208" s="9">
        <v>0.27</v>
      </c>
      <c r="V208" s="11">
        <f>IF($J208="H",1,0)</f>
        <v>1</v>
      </c>
      <c r="W208" s="11">
        <f>IF($J208="D",1,0)</f>
        <v>0</v>
      </c>
      <c r="X208" s="11">
        <f>IF($J208="A",1,0)</f>
        <v>0</v>
      </c>
      <c r="Y208" s="12">
        <f>(S208-V208)^2+(T208-W208)^2+(U208-X208)^2</f>
        <v>0.59939999999999993</v>
      </c>
      <c r="Z208" s="13">
        <f>(N208-V208)^2+(O208-W208)^2+(P208-X208)^2</f>
        <v>0.59536035427550427</v>
      </c>
      <c r="AA208" s="13">
        <f>(S208*(1-S208))^2+(T208*(1-T208))^2+(U208*(1-U208))^2</f>
        <v>0.14626818</v>
      </c>
      <c r="AB208" s="12"/>
    </row>
    <row r="209" spans="1:28" x14ac:dyDescent="0.25">
      <c r="A209" s="6" t="s">
        <v>38</v>
      </c>
      <c r="B209" s="1" t="s">
        <v>3</v>
      </c>
      <c r="C209" s="1" t="s">
        <v>8</v>
      </c>
      <c r="D209">
        <v>0</v>
      </c>
      <c r="E209" s="5">
        <v>8</v>
      </c>
      <c r="F209" s="5">
        <v>24</v>
      </c>
      <c r="G209" s="5">
        <v>2019</v>
      </c>
      <c r="H209">
        <v>1</v>
      </c>
      <c r="I209">
        <v>2</v>
      </c>
      <c r="J209" t="s">
        <v>32</v>
      </c>
      <c r="K209">
        <v>3.3</v>
      </c>
      <c r="L209">
        <v>3.3</v>
      </c>
      <c r="M209">
        <v>2.25</v>
      </c>
      <c r="N209">
        <f>1/K209/(1/$K209+1/$L209+1/$M209)</f>
        <v>0.28846153846153844</v>
      </c>
      <c r="O209">
        <f>1/L209/(1/$K209+1/$L209+1/$M209)</f>
        <v>0.28846153846153844</v>
      </c>
      <c r="P209">
        <f>1/M209/(1/$K209+1/$L209+1/$M209)</f>
        <v>0.42307692307692302</v>
      </c>
      <c r="Q209">
        <v>62.33</v>
      </c>
      <c r="R209">
        <v>343.13</v>
      </c>
      <c r="S209" s="9">
        <v>0.33</v>
      </c>
      <c r="T209" s="9">
        <v>0.39</v>
      </c>
      <c r="U209" s="9">
        <v>0.28000000000000003</v>
      </c>
      <c r="V209" s="11">
        <f>IF($J209="H",1,0)</f>
        <v>0</v>
      </c>
      <c r="W209" s="11">
        <f>IF($J209="D",1,0)</f>
        <v>0</v>
      </c>
      <c r="X209" s="11">
        <f>IF($J209="A",1,0)</f>
        <v>1</v>
      </c>
      <c r="Y209" s="12">
        <f>(S209-V209)^2+(T209-W209)^2+(U209-X209)^2</f>
        <v>0.77939999999999998</v>
      </c>
      <c r="Z209" s="13">
        <f>(N209-V209)^2+(O209-W209)^2+(P209-X209)^2</f>
        <v>0.49926035502958588</v>
      </c>
      <c r="AA209" s="13">
        <f>(S209*(1-S209))^2+(T209*(1-T209))^2+(U209*(1-U209))^2</f>
        <v>0.14612417999999999</v>
      </c>
      <c r="AB209" s="12"/>
    </row>
    <row r="210" spans="1:28" x14ac:dyDescent="0.25">
      <c r="A210" t="s">
        <v>41</v>
      </c>
      <c r="B210" s="1" t="s">
        <v>3</v>
      </c>
      <c r="C210" s="1" t="s">
        <v>5</v>
      </c>
      <c r="D210">
        <v>0</v>
      </c>
      <c r="E210" s="5">
        <v>9</v>
      </c>
      <c r="F210" s="5">
        <v>14</v>
      </c>
      <c r="G210" s="5">
        <v>2019</v>
      </c>
      <c r="H210">
        <v>0</v>
      </c>
      <c r="I210">
        <v>1</v>
      </c>
      <c r="J210" t="s">
        <v>32</v>
      </c>
      <c r="K210">
        <v>2.4500000000000002</v>
      </c>
      <c r="L210">
        <v>3.2</v>
      </c>
      <c r="M210">
        <v>3</v>
      </c>
      <c r="N210">
        <f>1/K210/(1/$K210+1/$L210+1/$M210)</f>
        <v>0.3872529245663574</v>
      </c>
      <c r="O210">
        <f>1/L210/(1/$K210+1/$L210+1/$M210)</f>
        <v>0.29649052037111739</v>
      </c>
      <c r="P210">
        <f>1/M210/(1/$K210+1/$L210+1/$M210)</f>
        <v>0.3162565550625252</v>
      </c>
      <c r="Q210">
        <v>62.33</v>
      </c>
      <c r="R210">
        <v>209.7</v>
      </c>
      <c r="S210" s="9">
        <v>0.4</v>
      </c>
      <c r="T210" s="9">
        <v>0.33</v>
      </c>
      <c r="U210" s="9">
        <v>0.27</v>
      </c>
      <c r="V210" s="11">
        <f>IF($J210="H",1,0)</f>
        <v>0</v>
      </c>
      <c r="W210" s="11">
        <f>IF($J210="D",1,0)</f>
        <v>0</v>
      </c>
      <c r="X210" s="11">
        <f>IF($J210="A",1,0)</f>
        <v>1</v>
      </c>
      <c r="Y210" s="12">
        <f>(S210-V210)^2+(T210-W210)^2+(U210-X210)^2</f>
        <v>0.80179999999999996</v>
      </c>
      <c r="Z210" s="13">
        <f>(N210-V210)^2+(O210-W210)^2+(P210-X210)^2</f>
        <v>0.70537655475009853</v>
      </c>
      <c r="AA210" s="13">
        <f>(S210*(1-S210))^2+(T210*(1-T210))^2+(U210*(1-U210))^2</f>
        <v>0.14533362</v>
      </c>
      <c r="AB210" s="12"/>
    </row>
    <row r="211" spans="1:28" x14ac:dyDescent="0.25">
      <c r="A211" s="6" t="s">
        <v>47</v>
      </c>
      <c r="B211" s="1" t="s">
        <v>3</v>
      </c>
      <c r="C211" s="1" t="s">
        <v>0</v>
      </c>
      <c r="D211">
        <v>0</v>
      </c>
      <c r="E211" s="5">
        <v>9</v>
      </c>
      <c r="F211" s="5">
        <v>28</v>
      </c>
      <c r="G211" s="5">
        <v>2019</v>
      </c>
      <c r="H211">
        <v>0</v>
      </c>
      <c r="I211">
        <v>1</v>
      </c>
      <c r="J211" t="s">
        <v>32</v>
      </c>
      <c r="K211">
        <v>9</v>
      </c>
      <c r="L211">
        <v>5.25</v>
      </c>
      <c r="M211">
        <v>1.33</v>
      </c>
      <c r="N211">
        <f>1/K211/(1/$K211+1/$L211+1/$M211)</f>
        <v>0.10547184773988898</v>
      </c>
      <c r="O211">
        <f>1/L211/(1/$K211+1/$L211+1/$M211)</f>
        <v>0.18080888183980967</v>
      </c>
      <c r="P211">
        <f>1/M211/(1/$K211+1/$L211+1/$M211)</f>
        <v>0.71371927042030137</v>
      </c>
      <c r="Q211">
        <v>62.33</v>
      </c>
      <c r="R211">
        <v>959.18</v>
      </c>
      <c r="S211" s="9">
        <v>0.11</v>
      </c>
      <c r="T211" s="9">
        <v>0.71</v>
      </c>
      <c r="U211" s="9">
        <v>0.18</v>
      </c>
      <c r="V211" s="11">
        <f>IF($J211="H",1,0)</f>
        <v>0</v>
      </c>
      <c r="W211" s="11">
        <f>IF($J211="D",1,0)</f>
        <v>0</v>
      </c>
      <c r="X211" s="11">
        <f>IF($J211="A",1,0)</f>
        <v>1</v>
      </c>
      <c r="Y211" s="12">
        <f>(S211-V211)^2+(T211-W211)^2+(U211-X211)^2</f>
        <v>1.1886000000000001</v>
      </c>
      <c r="Z211" s="13">
        <f>(N211-V211)^2+(O211-W211)^2+(P211-X211)^2</f>
        <v>0.12577281854651312</v>
      </c>
      <c r="AA211" s="13">
        <f>(S211*(1-S211))^2+(T211*(1-T211))^2+(U211*(1-U211))^2</f>
        <v>7.3764980000000008E-2</v>
      </c>
      <c r="AB211" s="12"/>
    </row>
    <row r="212" spans="1:28" x14ac:dyDescent="0.25">
      <c r="A212" t="s">
        <v>52</v>
      </c>
      <c r="B212" s="1" t="s">
        <v>3</v>
      </c>
      <c r="C212" s="1" t="s">
        <v>19</v>
      </c>
      <c r="D212">
        <v>0</v>
      </c>
      <c r="E212" s="5">
        <v>10</v>
      </c>
      <c r="F212" s="5">
        <v>21</v>
      </c>
      <c r="G212" s="5">
        <v>2019</v>
      </c>
      <c r="H212">
        <v>1</v>
      </c>
      <c r="I212">
        <v>0</v>
      </c>
      <c r="J212" t="s">
        <v>31</v>
      </c>
      <c r="K212">
        <v>3.9</v>
      </c>
      <c r="L212">
        <v>3.75</v>
      </c>
      <c r="M212">
        <v>1.9</v>
      </c>
      <c r="N212">
        <f>1/K212/(1/$K212+1/$L212+1/$M212)</f>
        <v>0.24434156378600827</v>
      </c>
      <c r="O212">
        <f>1/L212/(1/$K212+1/$L212+1/$M212)</f>
        <v>0.25411522633744854</v>
      </c>
      <c r="P212">
        <f>1/M212/(1/$K212+1/$L212+1/$M212)</f>
        <v>0.50154320987654322</v>
      </c>
      <c r="Q212">
        <v>62.33</v>
      </c>
      <c r="R212">
        <v>570.38</v>
      </c>
      <c r="S212" s="9">
        <v>0.25</v>
      </c>
      <c r="T212" s="9">
        <v>0.51</v>
      </c>
      <c r="U212" s="9">
        <v>0.24</v>
      </c>
      <c r="V212" s="11">
        <f>IF($J212="H",1,0)</f>
        <v>1</v>
      </c>
      <c r="W212" s="11">
        <f>IF($J212="D",1,0)</f>
        <v>0</v>
      </c>
      <c r="X212" s="11">
        <f>IF($J212="A",1,0)</f>
        <v>0</v>
      </c>
      <c r="Y212" s="12">
        <f>(S212-V212)^2+(T212-W212)^2+(U212-X212)^2</f>
        <v>0.88019999999999998</v>
      </c>
      <c r="Z212" s="13">
        <f>(N212-V212)^2+(O212-W212)^2+(P212-X212)^2</f>
        <v>0.88713981185117441</v>
      </c>
      <c r="AA212" s="13">
        <f>(S212*(1-S212))^2+(T212*(1-T212))^2+(U212*(1-U212))^2</f>
        <v>0.13087602000000001</v>
      </c>
      <c r="AB212" s="12"/>
    </row>
    <row r="213" spans="1:28" x14ac:dyDescent="0.25">
      <c r="A213" s="4">
        <v>43507</v>
      </c>
      <c r="B213" s="1" t="s">
        <v>3</v>
      </c>
      <c r="C213" s="1" t="s">
        <v>4</v>
      </c>
      <c r="D213">
        <v>0</v>
      </c>
      <c r="E213" s="5">
        <v>11</v>
      </c>
      <c r="F213" s="5">
        <v>2</v>
      </c>
      <c r="G213" s="5">
        <v>2019</v>
      </c>
      <c r="H213">
        <v>3</v>
      </c>
      <c r="I213">
        <v>0</v>
      </c>
      <c r="J213" t="s">
        <v>31</v>
      </c>
      <c r="K213">
        <v>2.25</v>
      </c>
      <c r="L213">
        <v>3.2</v>
      </c>
      <c r="M213">
        <v>3.4</v>
      </c>
      <c r="N213">
        <f>1/K213/(1/$K213+1/$L213+1/$M213)</f>
        <v>0.42285270112708895</v>
      </c>
      <c r="O213">
        <f>1/L213/(1/$K213+1/$L213+1/$M213)</f>
        <v>0.29731830547998445</v>
      </c>
      <c r="P213">
        <f>1/M213/(1/$K213+1/$L213+1/$M213)</f>
        <v>0.27982899339292655</v>
      </c>
      <c r="Q213">
        <v>62.33</v>
      </c>
      <c r="R213">
        <v>180.68</v>
      </c>
      <c r="S213" s="9">
        <v>0.39</v>
      </c>
      <c r="T213" s="9">
        <v>0.33</v>
      </c>
      <c r="U213" s="9">
        <v>0.28000000000000003</v>
      </c>
      <c r="V213" s="11">
        <f>IF($J213="H",1,0)</f>
        <v>1</v>
      </c>
      <c r="W213" s="11">
        <f>IF($J213="D",1,0)</f>
        <v>0</v>
      </c>
      <c r="X213" s="11">
        <f>IF($J213="A",1,0)</f>
        <v>0</v>
      </c>
      <c r="Y213" s="12">
        <f>(S213-V213)^2+(T213-W213)^2+(U213-X213)^2</f>
        <v>0.55940000000000001</v>
      </c>
      <c r="Z213" s="13">
        <f>(N213-V213)^2+(O213-W213)^2+(P213-X213)^2</f>
        <v>0.4998014449130852</v>
      </c>
      <c r="AA213" s="13">
        <f>(S213*(1-S213))^2+(T213*(1-T213))^2+(U213*(1-U213))^2</f>
        <v>0.14612417999999999</v>
      </c>
      <c r="AB213" s="12"/>
    </row>
    <row r="214" spans="1:28" x14ac:dyDescent="0.25">
      <c r="A214" s="6" t="s">
        <v>57</v>
      </c>
      <c r="B214" s="1" t="s">
        <v>3</v>
      </c>
      <c r="C214" s="1" t="s">
        <v>16</v>
      </c>
      <c r="D214">
        <v>0</v>
      </c>
      <c r="E214" s="5">
        <v>11</v>
      </c>
      <c r="F214" s="5">
        <v>24</v>
      </c>
      <c r="G214" s="5">
        <v>2019</v>
      </c>
      <c r="H214">
        <v>3</v>
      </c>
      <c r="I214">
        <v>3</v>
      </c>
      <c r="J214" t="s">
        <v>33</v>
      </c>
      <c r="K214">
        <v>3.5</v>
      </c>
      <c r="L214">
        <v>3.4</v>
      </c>
      <c r="M214">
        <v>2.1</v>
      </c>
      <c r="N214">
        <f>1/K214/(1/$K214+1/$L214+1/$M214)</f>
        <v>0.27055702917771884</v>
      </c>
      <c r="O214">
        <f>1/L214/(1/$K214+1/$L214+1/$M214)</f>
        <v>0.27851458885941649</v>
      </c>
      <c r="P214">
        <f>1/M214/(1/$K214+1/$L214+1/$M214)</f>
        <v>0.45092838196286478</v>
      </c>
      <c r="Q214">
        <v>62.33</v>
      </c>
      <c r="R214">
        <v>644.63</v>
      </c>
      <c r="S214" s="9">
        <v>0.28000000000000003</v>
      </c>
      <c r="T214" s="9">
        <v>0.44</v>
      </c>
      <c r="U214" s="9">
        <v>0.28000000000000003</v>
      </c>
      <c r="V214" s="11">
        <f>IF($J214="H",1,0)</f>
        <v>0</v>
      </c>
      <c r="W214" s="11">
        <f>IF($J214="D",1,0)</f>
        <v>1</v>
      </c>
      <c r="X214" s="11">
        <f>IF($J214="A",1,0)</f>
        <v>0</v>
      </c>
      <c r="Y214" s="12">
        <f>(S214-V214)^2+(T214-W214)^2+(U214-X214)^2</f>
        <v>0.4704000000000001</v>
      </c>
      <c r="Z214" s="13">
        <f>(N214-V214)^2+(O214-W214)^2+(P214-X214)^2</f>
        <v>0.79707871018581711</v>
      </c>
      <c r="AA214" s="13">
        <f>(S214*(1-S214))^2+(T214*(1-T214))^2+(U214*(1-U214))^2</f>
        <v>0.14199808000000003</v>
      </c>
      <c r="AB214" s="12"/>
    </row>
    <row r="215" spans="1:28" x14ac:dyDescent="0.25">
      <c r="A215" s="4">
        <v>43597</v>
      </c>
      <c r="B215" s="1" t="s">
        <v>3</v>
      </c>
      <c r="C215" s="1" t="s">
        <v>18</v>
      </c>
      <c r="D215">
        <v>0</v>
      </c>
      <c r="E215" s="5">
        <v>12</v>
      </c>
      <c r="F215" s="5">
        <v>5</v>
      </c>
      <c r="G215" s="5">
        <v>2019</v>
      </c>
      <c r="H215">
        <v>0</v>
      </c>
      <c r="I215">
        <v>2</v>
      </c>
      <c r="J215" t="s">
        <v>32</v>
      </c>
      <c r="K215">
        <v>1.83</v>
      </c>
      <c r="L215">
        <v>3.4</v>
      </c>
      <c r="M215">
        <v>4.5999999999999996</v>
      </c>
      <c r="N215">
        <f>1/K215/(1/$K215+1/$L215+1/$M215)</f>
        <v>0.51651254953764847</v>
      </c>
      <c r="O215">
        <f>1/L215/(1/$K215+1/$L215+1/$M215)</f>
        <v>0.27800528401585206</v>
      </c>
      <c r="P215">
        <f>1/M215/(1/$K215+1/$L215+1/$M215)</f>
        <v>0.20548216644649933</v>
      </c>
      <c r="Q215">
        <v>62.33</v>
      </c>
      <c r="R215">
        <v>225.97</v>
      </c>
      <c r="S215" s="8">
        <v>0.49</v>
      </c>
      <c r="T215" s="8">
        <v>0.27</v>
      </c>
      <c r="U215" s="8">
        <v>0.24</v>
      </c>
      <c r="V215" s="11">
        <f>IF($J215="H",1,0)</f>
        <v>0</v>
      </c>
      <c r="W215" s="11">
        <f>IF($J215="D",1,0)</f>
        <v>0</v>
      </c>
      <c r="X215" s="11">
        <f>IF($J215="A",1,0)</f>
        <v>1</v>
      </c>
      <c r="Y215" s="12">
        <f>(S215-V215)^2+(T215-W215)^2+(U215-X215)^2</f>
        <v>0.89060000000000006</v>
      </c>
      <c r="Z215" s="13">
        <f>(N215-V215)^2+(O215-W215)^2+(P215-X215)^2</f>
        <v>0.97533073960516459</v>
      </c>
      <c r="AA215" s="13">
        <f>(S215*(1-S215))^2+(T215*(1-T215))^2+(U215*(1-U215))^2</f>
        <v>0.13456818000000001</v>
      </c>
      <c r="AB215" s="12"/>
    </row>
    <row r="216" spans="1:28" x14ac:dyDescent="0.25">
      <c r="A216" t="s">
        <v>60</v>
      </c>
      <c r="B216" s="1" t="s">
        <v>3</v>
      </c>
      <c r="C216" s="1" t="s">
        <v>11</v>
      </c>
      <c r="D216">
        <v>0</v>
      </c>
      <c r="E216" s="5">
        <v>12</v>
      </c>
      <c r="F216" s="5">
        <v>14</v>
      </c>
      <c r="G216" s="5">
        <v>2019</v>
      </c>
      <c r="H216">
        <v>2</v>
      </c>
      <c r="I216">
        <v>0</v>
      </c>
      <c r="J216" t="s">
        <v>31</v>
      </c>
      <c r="K216">
        <v>1.85</v>
      </c>
      <c r="L216">
        <v>3.75</v>
      </c>
      <c r="M216">
        <v>4.2</v>
      </c>
      <c r="N216">
        <f>1/K216/(1/$K216+1/$L216+1/$M216)</f>
        <v>0.5171140113272592</v>
      </c>
      <c r="O216">
        <f>1/L216/(1/$K216+1/$L216+1/$M216)</f>
        <v>0.25510957892144792</v>
      </c>
      <c r="P216">
        <f>1/M216/(1/$K216+1/$L216+1/$M216)</f>
        <v>0.22777640975129276</v>
      </c>
      <c r="Q216">
        <v>62.33</v>
      </c>
      <c r="R216">
        <v>140.4</v>
      </c>
      <c r="S216" s="8">
        <v>0.45</v>
      </c>
      <c r="T216" s="8">
        <v>0.26</v>
      </c>
      <c r="U216" s="8">
        <v>0.28999999999999998</v>
      </c>
      <c r="V216" s="11">
        <f>IF($J216="H",1,0)</f>
        <v>1</v>
      </c>
      <c r="W216" s="11">
        <f>IF($J216="D",1,0)</f>
        <v>0</v>
      </c>
      <c r="X216" s="11">
        <f>IF($J216="A",1,0)</f>
        <v>0</v>
      </c>
      <c r="Y216" s="12">
        <f>(S216-V216)^2+(T216-W216)^2+(U216-X216)^2</f>
        <v>0.45420000000000005</v>
      </c>
      <c r="Z216" s="13">
        <f>(N216-V216)^2+(O216-W216)^2+(P216-X216)^2</f>
        <v>0.35014186815311765</v>
      </c>
      <c r="AA216" s="13">
        <f>(S216*(1-S216))^2+(T216*(1-T216))^2+(U216*(1-U216))^2</f>
        <v>0.14066882000000003</v>
      </c>
      <c r="AB216" s="12"/>
    </row>
    <row r="217" spans="1:28" x14ac:dyDescent="0.25">
      <c r="A217" s="6" t="s">
        <v>65</v>
      </c>
      <c r="B217" s="1" t="s">
        <v>3</v>
      </c>
      <c r="C217" s="1" t="s">
        <v>12</v>
      </c>
      <c r="D217">
        <v>0</v>
      </c>
      <c r="E217" s="5">
        <v>12</v>
      </c>
      <c r="F217" s="5">
        <v>26</v>
      </c>
      <c r="G217" s="5">
        <v>2019</v>
      </c>
      <c r="H217">
        <v>1</v>
      </c>
      <c r="I217">
        <v>1</v>
      </c>
      <c r="J217" t="s">
        <v>33</v>
      </c>
      <c r="K217">
        <v>1.83</v>
      </c>
      <c r="L217">
        <v>3.6</v>
      </c>
      <c r="M217">
        <v>4.33</v>
      </c>
      <c r="N217">
        <f>1/K217/(1/$K217+1/$L217+1/$M217)</f>
        <v>0.51787547466935102</v>
      </c>
      <c r="O217">
        <f>1/L217/(1/$K217+1/$L217+1/$M217)</f>
        <v>0.26325336629025348</v>
      </c>
      <c r="P217">
        <f>1/M217/(1/$K217+1/$L217+1/$M217)</f>
        <v>0.2188711590403955</v>
      </c>
      <c r="Q217">
        <v>62.33</v>
      </c>
      <c r="R217">
        <v>214.52</v>
      </c>
      <c r="S217" s="8">
        <v>0.43</v>
      </c>
      <c r="T217" s="8">
        <v>0.28999999999999998</v>
      </c>
      <c r="U217" s="8">
        <v>0.28999999999999998</v>
      </c>
      <c r="V217" s="11">
        <f>IF($J217="H",1,0)</f>
        <v>0</v>
      </c>
      <c r="W217" s="11">
        <f>IF($J217="D",1,0)</f>
        <v>1</v>
      </c>
      <c r="X217" s="11">
        <f>IF($J217="A",1,0)</f>
        <v>0</v>
      </c>
      <c r="Y217" s="12">
        <f>(S217-V217)^2+(T217-W217)^2+(U217-X217)^2</f>
        <v>0.7730999999999999</v>
      </c>
      <c r="Z217" s="13">
        <f>(N217-V217)^2+(O217-W217)^2+(P217-X217)^2</f>
        <v>0.85889519380633517</v>
      </c>
      <c r="AA217" s="13">
        <f>(S217*(1-S217))^2+(T217*(1-T217))^2+(U217*(1-U217))^2</f>
        <v>0.14486362999999997</v>
      </c>
      <c r="AB217" s="12"/>
    </row>
    <row r="218" spans="1:28" x14ac:dyDescent="0.25">
      <c r="A218" s="10">
        <v>43831</v>
      </c>
      <c r="B218" s="1" t="s">
        <v>5</v>
      </c>
      <c r="C218" s="1" t="s">
        <v>10</v>
      </c>
      <c r="D218">
        <v>0</v>
      </c>
      <c r="E218" s="5">
        <v>1</v>
      </c>
      <c r="F218" s="5">
        <v>1</v>
      </c>
      <c r="G218" s="5">
        <v>2020</v>
      </c>
      <c r="H218">
        <v>1</v>
      </c>
      <c r="I218">
        <v>0</v>
      </c>
      <c r="J218" t="s">
        <v>31</v>
      </c>
      <c r="K218">
        <v>3.3</v>
      </c>
      <c r="L218">
        <v>3.5</v>
      </c>
      <c r="M218">
        <v>2.1</v>
      </c>
      <c r="N218">
        <f>1/K218/(1/$K218+1/$L218+1/$M218)</f>
        <v>0.28455284552845528</v>
      </c>
      <c r="O218">
        <f>1/L218/(1/$K218+1/$L218+1/$M218)</f>
        <v>0.26829268292682923</v>
      </c>
      <c r="P218">
        <f>1/M218/(1/$K218+1/$L218+1/$M218)</f>
        <v>0.44715447154471538</v>
      </c>
      <c r="Q218">
        <v>209.7</v>
      </c>
      <c r="R218">
        <v>881.55</v>
      </c>
      <c r="S218" s="8">
        <v>0.27</v>
      </c>
      <c r="T218" s="8">
        <v>0.23</v>
      </c>
      <c r="U218" s="8">
        <v>0.49</v>
      </c>
      <c r="V218" s="11">
        <f>IF($J218="H",1,0)</f>
        <v>1</v>
      </c>
      <c r="W218" s="11">
        <f>IF($J218="D",1,0)</f>
        <v>0</v>
      </c>
      <c r="X218" s="11">
        <f>IF($J218="A",1,0)</f>
        <v>0</v>
      </c>
      <c r="Y218" s="12">
        <f>(S218-V218)^2+(T218-W218)^2+(U218-X218)^2</f>
        <v>0.82589999999999986</v>
      </c>
      <c r="Z218" s="13">
        <f>(N218-V218)^2+(O218-W218)^2+(P218-X218)^2</f>
        <v>0.78379271597594025</v>
      </c>
      <c r="AA218" s="13">
        <f>(S218*(1-S218))^2+(T218*(1-T218))^2+(U218*(1-U218))^2</f>
        <v>0.13266283000000001</v>
      </c>
      <c r="AB218" s="12"/>
    </row>
    <row r="219" spans="1:28" x14ac:dyDescent="0.25">
      <c r="A219" s="6" t="s">
        <v>69</v>
      </c>
      <c r="B219" s="1" t="s">
        <v>5</v>
      </c>
      <c r="C219" s="1" t="s">
        <v>9</v>
      </c>
      <c r="D219">
        <v>0</v>
      </c>
      <c r="E219" s="5">
        <v>1</v>
      </c>
      <c r="F219" s="5">
        <v>18</v>
      </c>
      <c r="G219" s="5">
        <v>2020</v>
      </c>
      <c r="H219">
        <v>2</v>
      </c>
      <c r="I219">
        <v>3</v>
      </c>
      <c r="J219" t="s">
        <v>32</v>
      </c>
      <c r="K219">
        <v>2.4</v>
      </c>
      <c r="L219">
        <v>3.4</v>
      </c>
      <c r="M219">
        <v>3</v>
      </c>
      <c r="N219">
        <f>1/K219/(1/$K219+1/$L219+1/$M219)</f>
        <v>0.39906103286384975</v>
      </c>
      <c r="O219">
        <f>1/L219/(1/$K219+1/$L219+1/$M219)</f>
        <v>0.28169014084507044</v>
      </c>
      <c r="P219">
        <f>1/M219/(1/$K219+1/$L219+1/$M219)</f>
        <v>0.31924882629107976</v>
      </c>
      <c r="Q219">
        <v>209.7</v>
      </c>
      <c r="R219">
        <v>276.98</v>
      </c>
      <c r="S219" s="8">
        <v>0.38</v>
      </c>
      <c r="T219" s="8">
        <v>0.27</v>
      </c>
      <c r="U219" s="8">
        <v>0.35</v>
      </c>
      <c r="V219" s="11">
        <f>IF($J219="H",1,0)</f>
        <v>0</v>
      </c>
      <c r="W219" s="11">
        <f>IF($J219="D",1,0)</f>
        <v>0</v>
      </c>
      <c r="X219" s="11">
        <f>IF($J219="A",1,0)</f>
        <v>1</v>
      </c>
      <c r="Y219" s="12">
        <f>(S219-V219)^2+(T219-W219)^2+(U219-X219)^2</f>
        <v>0.63980000000000004</v>
      </c>
      <c r="Z219" s="13">
        <f>(N219-V219)^2+(O219-W219)^2+(P219-X219)^2</f>
        <v>0.70202120390575073</v>
      </c>
      <c r="AA219" s="13">
        <f>(S219*(1-S219))^2+(T219*(1-T219))^2+(U219*(1-U219))^2</f>
        <v>0.14611202000000001</v>
      </c>
      <c r="AB219" s="12"/>
    </row>
    <row r="220" spans="1:28" x14ac:dyDescent="0.25">
      <c r="A220" s="6" t="s">
        <v>76</v>
      </c>
      <c r="B220" s="1" t="s">
        <v>5</v>
      </c>
      <c r="C220" s="1" t="s">
        <v>4</v>
      </c>
      <c r="D220">
        <v>0</v>
      </c>
      <c r="E220" s="5">
        <v>2</v>
      </c>
      <c r="F220" s="5">
        <v>15</v>
      </c>
      <c r="G220" s="5">
        <v>2020</v>
      </c>
      <c r="H220">
        <v>1</v>
      </c>
      <c r="I220">
        <v>2</v>
      </c>
      <c r="J220" t="s">
        <v>32</v>
      </c>
      <c r="K220">
        <v>1.75</v>
      </c>
      <c r="L220">
        <v>3.8</v>
      </c>
      <c r="M220">
        <v>4.75</v>
      </c>
      <c r="N220">
        <f>1/K220/(1/$K220+1/$L220+1/$M220)</f>
        <v>0.5467625899280576</v>
      </c>
      <c r="O220">
        <f>1/L220/(1/$K220+1/$L220+1/$M220)</f>
        <v>0.25179856115107913</v>
      </c>
      <c r="P220">
        <f>1/M220/(1/$K220+1/$L220+1/$M220)</f>
        <v>0.20143884892086333</v>
      </c>
      <c r="Q220">
        <v>209.7</v>
      </c>
      <c r="R220">
        <v>180.68</v>
      </c>
      <c r="S220" s="8">
        <v>0.49</v>
      </c>
      <c r="T220" s="8">
        <v>0.26</v>
      </c>
      <c r="U220" s="8">
        <v>0.25</v>
      </c>
      <c r="V220" s="11">
        <f>IF($J220="H",1,0)</f>
        <v>0</v>
      </c>
      <c r="W220" s="11">
        <f>IF($J220="D",1,0)</f>
        <v>0</v>
      </c>
      <c r="X220" s="11">
        <f>IF($J220="A",1,0)</f>
        <v>1</v>
      </c>
      <c r="Y220" s="12">
        <f>(S220-V220)^2+(T220-W220)^2+(U220-X220)^2</f>
        <v>0.87019999999999997</v>
      </c>
      <c r="Z220" s="13">
        <f>(N220-V220)^2+(O220-W220)^2+(P220-X220)^2</f>
        <v>1.0000517571554266</v>
      </c>
      <c r="AA220" s="13">
        <f>(S220*(1-S220))^2+(T220*(1-T220))^2+(U220*(1-U220))^2</f>
        <v>0.13462402000000001</v>
      </c>
      <c r="AB220" s="12"/>
    </row>
    <row r="221" spans="1:28" x14ac:dyDescent="0.25">
      <c r="A221" s="6" t="s">
        <v>80</v>
      </c>
      <c r="B221" s="1" t="s">
        <v>5</v>
      </c>
      <c r="C221" s="1" t="s">
        <v>11</v>
      </c>
      <c r="D221">
        <v>0</v>
      </c>
      <c r="E221" s="5">
        <v>2</v>
      </c>
      <c r="F221" s="5">
        <v>22</v>
      </c>
      <c r="G221" s="5">
        <v>2020</v>
      </c>
      <c r="H221">
        <v>2</v>
      </c>
      <c r="I221">
        <v>0</v>
      </c>
      <c r="J221" t="s">
        <v>31</v>
      </c>
      <c r="K221">
        <v>1.61</v>
      </c>
      <c r="L221">
        <v>4.33</v>
      </c>
      <c r="M221">
        <v>5</v>
      </c>
      <c r="N221">
        <f>1/K221/(1/$K221+1/$L221+1/$M221)</f>
        <v>0.59037994289812468</v>
      </c>
      <c r="O221">
        <f>1/L221/(1/$K221+1/$L221+1/$M221)</f>
        <v>0.21951771548867918</v>
      </c>
      <c r="P221">
        <f>1/M221/(1/$K221+1/$L221+1/$M221)</f>
        <v>0.1901023416131962</v>
      </c>
      <c r="Q221">
        <v>209.7</v>
      </c>
      <c r="R221">
        <v>140.4</v>
      </c>
      <c r="S221" s="8">
        <v>0.51</v>
      </c>
      <c r="T221" s="8">
        <v>0.23</v>
      </c>
      <c r="U221" s="8">
        <v>0.26</v>
      </c>
      <c r="V221" s="11">
        <f>IF($J221="H",1,0)</f>
        <v>1</v>
      </c>
      <c r="W221" s="11">
        <f>IF($J221="D",1,0)</f>
        <v>0</v>
      </c>
      <c r="X221" s="11">
        <f>IF($J221="A",1,0)</f>
        <v>0</v>
      </c>
      <c r="Y221" s="12">
        <f>(S221-V221)^2+(T221-W221)^2+(U221-X221)^2</f>
        <v>0.36059999999999998</v>
      </c>
      <c r="Z221" s="13">
        <f>(N221-V221)^2+(O221-W221)^2+(P221-X221)^2</f>
        <v>0.25211551888033268</v>
      </c>
      <c r="AA221" s="13">
        <f>(S221*(1-S221))^2+(T221*(1-T221))^2+(U221*(1-U221))^2</f>
        <v>0.13083218000000002</v>
      </c>
      <c r="AB221" s="12"/>
    </row>
    <row r="222" spans="1:28" x14ac:dyDescent="0.25">
      <c r="A222" s="10">
        <v>44015</v>
      </c>
      <c r="B222" s="1" t="s">
        <v>5</v>
      </c>
      <c r="C222" s="1" t="s">
        <v>18</v>
      </c>
      <c r="D222">
        <v>0</v>
      </c>
      <c r="E222" s="5">
        <v>3</v>
      </c>
      <c r="F222" s="5">
        <v>7</v>
      </c>
      <c r="G222" s="5">
        <v>2020</v>
      </c>
      <c r="H222">
        <v>0</v>
      </c>
      <c r="I222">
        <v>1</v>
      </c>
      <c r="J222" t="s">
        <v>32</v>
      </c>
      <c r="K222">
        <v>1.61</v>
      </c>
      <c r="L222">
        <v>4.0999999999999996</v>
      </c>
      <c r="M222">
        <v>5.25</v>
      </c>
      <c r="N222">
        <f>1/K222/(1/$K222+1/$L222+1/$M222)</f>
        <v>0.58846043440819062</v>
      </c>
      <c r="O222">
        <f>1/L222/(1/$K222+1/$L222+1/$M222)</f>
        <v>0.23107836570663101</v>
      </c>
      <c r="P222">
        <f>1/M222/(1/$K222+1/$L222+1/$M222)</f>
        <v>0.18046119988517847</v>
      </c>
      <c r="Q222">
        <v>209.7</v>
      </c>
      <c r="R222">
        <v>225.97</v>
      </c>
      <c r="S222" s="8">
        <v>0.55000000000000004</v>
      </c>
      <c r="T222" s="8">
        <v>0.25</v>
      </c>
      <c r="U222" s="8">
        <v>0.2</v>
      </c>
      <c r="V222" s="11">
        <f>IF($J222="H",1,0)</f>
        <v>0</v>
      </c>
      <c r="W222" s="11">
        <f>IF($J222="D",1,0)</f>
        <v>0</v>
      </c>
      <c r="X222" s="11">
        <f>IF($J222="A",1,0)</f>
        <v>1</v>
      </c>
      <c r="Y222" s="12">
        <f>(S222-V222)^2+(T222-W222)^2+(U222-X222)^2</f>
        <v>1.0050000000000001</v>
      </c>
      <c r="Z222" s="13">
        <f>(N222-V222)^2+(O222-W222)^2+(P222-X222)^2</f>
        <v>1.0713267388551653</v>
      </c>
      <c r="AA222" s="13">
        <f>(S222*(1-S222))^2+(T222*(1-T222))^2+(U222*(1-U222))^2</f>
        <v>0.12201250000000001</v>
      </c>
      <c r="AB222" s="12"/>
    </row>
    <row r="223" spans="1:28" x14ac:dyDescent="0.25">
      <c r="A223" s="6" t="s">
        <v>34</v>
      </c>
      <c r="B223" s="1" t="s">
        <v>5</v>
      </c>
      <c r="C223" s="1" t="s">
        <v>0</v>
      </c>
      <c r="D223">
        <v>0</v>
      </c>
      <c r="E223" s="5">
        <v>8</v>
      </c>
      <c r="F223" s="5">
        <v>17</v>
      </c>
      <c r="G223" s="5">
        <v>2019</v>
      </c>
      <c r="H223">
        <v>1</v>
      </c>
      <c r="I223">
        <v>2</v>
      </c>
      <c r="J223" t="s">
        <v>32</v>
      </c>
      <c r="K223">
        <v>6.5</v>
      </c>
      <c r="L223">
        <v>4.75</v>
      </c>
      <c r="M223">
        <v>1.44</v>
      </c>
      <c r="N223">
        <f>1/K223/(1/$K223+1/$L223+1/$M223)</f>
        <v>0.14530005310674457</v>
      </c>
      <c r="O223">
        <f>1/L223/(1/$K223+1/$L223+1/$M223)</f>
        <v>0.19883165161975572</v>
      </c>
      <c r="P223">
        <f>1/M223/(1/$K223+1/$L223+1/$M223)</f>
        <v>0.65586829527349977</v>
      </c>
      <c r="Q223">
        <v>209.7</v>
      </c>
      <c r="R223">
        <v>959.18</v>
      </c>
      <c r="S223" s="9">
        <v>0.14000000000000001</v>
      </c>
      <c r="T223" s="9">
        <v>0.67</v>
      </c>
      <c r="U223" s="9">
        <v>0.19</v>
      </c>
      <c r="V223" s="11">
        <f>IF($J223="H",1,0)</f>
        <v>0</v>
      </c>
      <c r="W223" s="11">
        <f>IF($J223="D",1,0)</f>
        <v>0</v>
      </c>
      <c r="X223" s="11">
        <f>IF($J223="A",1,0)</f>
        <v>1</v>
      </c>
      <c r="Y223" s="12">
        <f>(S223-V223)^2+(T223-W223)^2+(U223-X223)^2</f>
        <v>1.1246000000000003</v>
      </c>
      <c r="Z223" s="13">
        <f>(N223-V223)^2+(O223-W223)^2+(P223-X223)^2</f>
        <v>0.17907276131662986</v>
      </c>
      <c r="AA223" s="13">
        <f>(S223*(1-S223))^2+(T223*(1-T223))^2+(U223*(1-U223))^2</f>
        <v>8.7066579999999991E-2</v>
      </c>
      <c r="AB223" s="12"/>
    </row>
    <row r="224" spans="1:28" x14ac:dyDescent="0.25">
      <c r="A224" s="6" t="s">
        <v>40</v>
      </c>
      <c r="B224" s="1" t="s">
        <v>5</v>
      </c>
      <c r="C224" s="1" t="s">
        <v>16</v>
      </c>
      <c r="D224">
        <v>0</v>
      </c>
      <c r="E224" s="5">
        <v>8</v>
      </c>
      <c r="F224" s="5">
        <v>31</v>
      </c>
      <c r="G224" s="5">
        <v>2019</v>
      </c>
      <c r="H224">
        <v>1</v>
      </c>
      <c r="I224">
        <v>1</v>
      </c>
      <c r="J224" t="s">
        <v>33</v>
      </c>
      <c r="K224">
        <v>3.8</v>
      </c>
      <c r="L224">
        <v>3.3</v>
      </c>
      <c r="M224">
        <v>2.0499999999999998</v>
      </c>
      <c r="N224">
        <f>1/K224/(1/$K224+1/$L224+1/$M224)</f>
        <v>0.24967706218859564</v>
      </c>
      <c r="O224">
        <f>1/L224/(1/$K224+1/$L224+1/$M224)</f>
        <v>0.28750692009595863</v>
      </c>
      <c r="P224">
        <f>1/M224/(1/$K224+1/$L224+1/$M224)</f>
        <v>0.46281601771544567</v>
      </c>
      <c r="Q224">
        <v>209.7</v>
      </c>
      <c r="R224">
        <v>644.63</v>
      </c>
      <c r="S224" s="9">
        <v>0.28000000000000003</v>
      </c>
      <c r="T224" s="9">
        <v>0.47</v>
      </c>
      <c r="U224" s="9">
        <v>0.25</v>
      </c>
      <c r="V224" s="11">
        <f>IF($J224="H",1,0)</f>
        <v>0</v>
      </c>
      <c r="W224" s="11">
        <f>IF($J224="D",1,0)</f>
        <v>1</v>
      </c>
      <c r="X224" s="11">
        <f>IF($J224="A",1,0)</f>
        <v>0</v>
      </c>
      <c r="Y224" s="12">
        <f>(S224-V224)^2+(T224-W224)^2+(U224-X224)^2</f>
        <v>0.42180000000000006</v>
      </c>
      <c r="Z224" s="13">
        <f>(N224-V224)^2+(O224-W224)^2+(P224-X224)^2</f>
        <v>0.78418369054825843</v>
      </c>
      <c r="AA224" s="13">
        <f>(S224*(1-S224))^2+(T224*(1-T224))^2+(U224*(1-U224))^2</f>
        <v>0.13784962000000001</v>
      </c>
      <c r="AB224" s="12"/>
    </row>
    <row r="225" spans="1:28" x14ac:dyDescent="0.25">
      <c r="A225" s="6" t="s">
        <v>44</v>
      </c>
      <c r="B225" s="1" t="s">
        <v>5</v>
      </c>
      <c r="C225" s="1" t="s">
        <v>2</v>
      </c>
      <c r="D225">
        <v>0</v>
      </c>
      <c r="E225" s="5">
        <v>9</v>
      </c>
      <c r="F225" s="5">
        <v>20</v>
      </c>
      <c r="G225" s="5">
        <v>2019</v>
      </c>
      <c r="H225">
        <v>1</v>
      </c>
      <c r="I225">
        <v>3</v>
      </c>
      <c r="J225" t="s">
        <v>32</v>
      </c>
      <c r="K225">
        <v>2.0499999999999998</v>
      </c>
      <c r="L225">
        <v>3.6</v>
      </c>
      <c r="M225">
        <v>3.5</v>
      </c>
      <c r="N225">
        <f>1/K225/(1/$K225+1/$L225+1/$M225)</f>
        <v>0.46400294605045106</v>
      </c>
      <c r="O225">
        <f>1/L225/(1/$K225+1/$L225+1/$M225)</f>
        <v>0.26422389983428463</v>
      </c>
      <c r="P225">
        <f>1/M225/(1/$K225+1/$L225+1/$M225)</f>
        <v>0.27177315411526415</v>
      </c>
      <c r="Q225">
        <v>209.7</v>
      </c>
      <c r="R225">
        <v>281.7</v>
      </c>
      <c r="S225" s="9">
        <v>0.45</v>
      </c>
      <c r="T225" s="9">
        <v>0.31</v>
      </c>
      <c r="U225" s="9">
        <v>0.24</v>
      </c>
      <c r="V225" s="11">
        <f>IF($J225="H",1,0)</f>
        <v>0</v>
      </c>
      <c r="W225" s="11">
        <f>IF($J225="D",1,0)</f>
        <v>0</v>
      </c>
      <c r="X225" s="11">
        <f>IF($J225="A",1,0)</f>
        <v>1</v>
      </c>
      <c r="Y225" s="12">
        <f>(S225-V225)^2+(T225-W225)^2+(U225-X225)^2</f>
        <v>0.87620000000000009</v>
      </c>
      <c r="Z225" s="13">
        <f>(N225-V225)^2+(O225-W225)^2+(P225-X225)^2</f>
        <v>0.81542734225436675</v>
      </c>
      <c r="AA225" s="13">
        <f>(S225*(1-S225))^2+(T225*(1-T225))^2+(U225*(1-U225))^2</f>
        <v>0.14027922000000001</v>
      </c>
      <c r="AB225" s="12"/>
    </row>
    <row r="226" spans="1:28" x14ac:dyDescent="0.25">
      <c r="A226" s="10">
        <v>43626</v>
      </c>
      <c r="B226" s="1" t="s">
        <v>5</v>
      </c>
      <c r="C226" s="1" t="s">
        <v>17</v>
      </c>
      <c r="D226">
        <v>0</v>
      </c>
      <c r="E226" s="5">
        <v>10</v>
      </c>
      <c r="F226" s="5">
        <v>6</v>
      </c>
      <c r="G226" s="5">
        <v>2019</v>
      </c>
      <c r="H226">
        <v>1</v>
      </c>
      <c r="I226">
        <v>4</v>
      </c>
      <c r="J226" t="s">
        <v>32</v>
      </c>
      <c r="K226">
        <v>4</v>
      </c>
      <c r="L226">
        <v>3.8</v>
      </c>
      <c r="M226">
        <v>1.85</v>
      </c>
      <c r="N226">
        <f>1/K226/(1/$K226+1/$L226+1/$M226)</f>
        <v>0.23725953425582186</v>
      </c>
      <c r="O226">
        <f>1/L226/(1/$K226+1/$L226+1/$M226)</f>
        <v>0.249746878164023</v>
      </c>
      <c r="P226">
        <f>1/M226/(1/$K226+1/$L226+1/$M226)</f>
        <v>0.51299358758015534</v>
      </c>
      <c r="Q226">
        <v>209.7</v>
      </c>
      <c r="R226">
        <v>697.5</v>
      </c>
      <c r="S226" s="9">
        <v>0.24</v>
      </c>
      <c r="T226" s="9">
        <v>0.53</v>
      </c>
      <c r="U226" s="9">
        <v>0.23</v>
      </c>
      <c r="V226" s="11">
        <f>IF($J226="H",1,0)</f>
        <v>0</v>
      </c>
      <c r="W226" s="11">
        <f>IF($J226="D",1,0)</f>
        <v>0</v>
      </c>
      <c r="X226" s="11">
        <f>IF($J226="A",1,0)</f>
        <v>1</v>
      </c>
      <c r="Y226" s="12">
        <f>(S226-V226)^2+(T226-W226)^2+(U226-X226)^2</f>
        <v>0.93140000000000001</v>
      </c>
      <c r="Z226" s="13">
        <f>(N226-V226)^2+(O226-W226)^2+(P226-X226)^2</f>
        <v>0.35584083548601264</v>
      </c>
      <c r="AA226" s="13">
        <f>(S226*(1-S226))^2+(T226*(1-T226))^2+(U226*(1-U226))^2</f>
        <v>0.12668498</v>
      </c>
      <c r="AB226" s="12"/>
    </row>
    <row r="227" spans="1:28" x14ac:dyDescent="0.25">
      <c r="A227" s="6" t="s">
        <v>53</v>
      </c>
      <c r="B227" s="1" t="s">
        <v>5</v>
      </c>
      <c r="C227" s="1" t="s">
        <v>8</v>
      </c>
      <c r="D227">
        <v>0</v>
      </c>
      <c r="E227" s="5">
        <v>10</v>
      </c>
      <c r="F227" s="5">
        <v>25</v>
      </c>
      <c r="G227" s="5">
        <v>2019</v>
      </c>
      <c r="H227">
        <v>0</v>
      </c>
      <c r="I227">
        <v>9</v>
      </c>
      <c r="J227" t="s">
        <v>32</v>
      </c>
      <c r="K227">
        <v>3.1</v>
      </c>
      <c r="L227">
        <v>3.4</v>
      </c>
      <c r="M227">
        <v>2.2999999999999998</v>
      </c>
      <c r="N227">
        <f>1/K227/(1/$K227+1/$L227+1/$M227)</f>
        <v>0.30678697528442522</v>
      </c>
      <c r="O227">
        <f>1/L227/(1/$K227+1/$L227+1/$M227)</f>
        <v>0.27971753628874063</v>
      </c>
      <c r="P227">
        <f>1/M227/(1/$K227+1/$L227+1/$M227)</f>
        <v>0.41349548842683403</v>
      </c>
      <c r="Q227">
        <v>209.7</v>
      </c>
      <c r="R227">
        <v>343.13</v>
      </c>
      <c r="S227" s="9">
        <v>0.36</v>
      </c>
      <c r="T227" s="9">
        <v>0.37</v>
      </c>
      <c r="U227" s="9">
        <v>0.27</v>
      </c>
      <c r="V227" s="11">
        <f>IF($J227="H",1,0)</f>
        <v>0</v>
      </c>
      <c r="W227" s="11">
        <f>IF($J227="D",1,0)</f>
        <v>0</v>
      </c>
      <c r="X227" s="11">
        <f>IF($J227="A",1,0)</f>
        <v>1</v>
      </c>
      <c r="Y227" s="12">
        <f>(S227-V227)^2+(T227-W227)^2+(U227-X227)^2</f>
        <v>0.79939999999999989</v>
      </c>
      <c r="Z227" s="13">
        <f>(N227-V227)^2+(O227-W227)^2+(P227-X227)^2</f>
        <v>0.51634769040728745</v>
      </c>
      <c r="AA227" s="13">
        <f>(S227*(1-S227))^2+(T227*(1-T227))^2+(U227*(1-U227))^2</f>
        <v>0.14626818</v>
      </c>
      <c r="AB227" s="12"/>
    </row>
    <row r="228" spans="1:28" x14ac:dyDescent="0.25">
      <c r="A228" s="10">
        <v>43719</v>
      </c>
      <c r="B228" s="1" t="s">
        <v>5</v>
      </c>
      <c r="C228" s="1" t="s">
        <v>7</v>
      </c>
      <c r="D228">
        <v>0</v>
      </c>
      <c r="E228" s="5">
        <v>11</v>
      </c>
      <c r="F228" s="5">
        <v>9</v>
      </c>
      <c r="G228" s="5">
        <v>2019</v>
      </c>
      <c r="H228">
        <v>1</v>
      </c>
      <c r="I228">
        <v>2</v>
      </c>
      <c r="J228" t="s">
        <v>32</v>
      </c>
      <c r="K228">
        <v>2.9</v>
      </c>
      <c r="L228">
        <v>3.3</v>
      </c>
      <c r="M228">
        <v>2.4500000000000002</v>
      </c>
      <c r="N228">
        <f>1/K228/(1/$K228+1/$L228+1/$M228)</f>
        <v>0.32653473344103395</v>
      </c>
      <c r="O228">
        <f>1/L228/(1/$K228+1/$L228+1/$M228)</f>
        <v>0.28695476575121165</v>
      </c>
      <c r="P228">
        <f>1/M228/(1/$K228+1/$L228+1/$M228)</f>
        <v>0.3865105008077544</v>
      </c>
      <c r="Q228">
        <v>209.7</v>
      </c>
      <c r="R228">
        <v>457.2</v>
      </c>
      <c r="S228" s="9">
        <v>0.35</v>
      </c>
      <c r="T228" s="9">
        <v>0.38</v>
      </c>
      <c r="U228" s="9">
        <v>0.27</v>
      </c>
      <c r="V228" s="11">
        <f>IF($J228="H",1,0)</f>
        <v>0</v>
      </c>
      <c r="W228" s="11">
        <f>IF($J228="D",1,0)</f>
        <v>0</v>
      </c>
      <c r="X228" s="11">
        <f>IF($J228="A",1,0)</f>
        <v>1</v>
      </c>
      <c r="Y228" s="12">
        <f>(S228-V228)^2+(T228-W228)^2+(U228-X228)^2</f>
        <v>0.79979999999999984</v>
      </c>
      <c r="Z228" s="13">
        <f>(N228-V228)^2+(O228-W228)^2+(P228-X228)^2</f>
        <v>0.56533733534989217</v>
      </c>
      <c r="AA228" s="13">
        <f>(S228*(1-S228))^2+(T228*(1-T228))^2+(U228*(1-U228))^2</f>
        <v>0.14611201999999998</v>
      </c>
      <c r="AB228" s="12"/>
    </row>
    <row r="229" spans="1:28" x14ac:dyDescent="0.25">
      <c r="A229" s="6" t="s">
        <v>59</v>
      </c>
      <c r="B229" s="1" t="s">
        <v>5</v>
      </c>
      <c r="C229" s="1" t="s">
        <v>12</v>
      </c>
      <c r="D229">
        <v>0</v>
      </c>
      <c r="E229" s="5">
        <v>11</v>
      </c>
      <c r="F229" s="5">
        <v>30</v>
      </c>
      <c r="G229" s="5">
        <v>2019</v>
      </c>
      <c r="H229">
        <v>2</v>
      </c>
      <c r="I229">
        <v>1</v>
      </c>
      <c r="J229" t="s">
        <v>31</v>
      </c>
      <c r="K229">
        <v>2.1</v>
      </c>
      <c r="L229">
        <v>3.4</v>
      </c>
      <c r="M229">
        <v>3.5</v>
      </c>
      <c r="N229">
        <f>1/K229/(1/$K229+1/$L229+1/$M229)</f>
        <v>0.45092838196286478</v>
      </c>
      <c r="O229">
        <f>1/L229/(1/$K229+1/$L229+1/$M229)</f>
        <v>0.27851458885941649</v>
      </c>
      <c r="P229">
        <f>1/M229/(1/$K229+1/$L229+1/$M229)</f>
        <v>0.27055702917771884</v>
      </c>
      <c r="Q229">
        <v>209.7</v>
      </c>
      <c r="R229">
        <v>214.52</v>
      </c>
      <c r="S229" s="9">
        <v>0.45</v>
      </c>
      <c r="T229" s="9">
        <v>0.3</v>
      </c>
      <c r="U229" s="9">
        <v>0.25</v>
      </c>
      <c r="V229" s="11">
        <f>IF($J229="H",1,0)</f>
        <v>1</v>
      </c>
      <c r="W229" s="11">
        <f>IF($J229="D",1,0)</f>
        <v>0</v>
      </c>
      <c r="X229" s="11">
        <f>IF($J229="A",1,0)</f>
        <v>0</v>
      </c>
      <c r="Y229" s="12">
        <f>(S229-V229)^2+(T229-W229)^2+(U229-X229)^2</f>
        <v>0.45500000000000007</v>
      </c>
      <c r="Z229" s="13">
        <f>(N229-V229)^2+(O229-W229)^2+(P229-X229)^2</f>
        <v>0.45225112397892053</v>
      </c>
      <c r="AA229" s="13">
        <f>(S229*(1-S229))^2+(T229*(1-T229))^2+(U229*(1-U229))^2</f>
        <v>0.14051250000000001</v>
      </c>
      <c r="AB229" s="12"/>
    </row>
    <row r="230" spans="1:28" x14ac:dyDescent="0.25">
      <c r="A230" s="10">
        <v>43567</v>
      </c>
      <c r="B230" s="1" t="s">
        <v>5</v>
      </c>
      <c r="C230" s="1" t="s">
        <v>1</v>
      </c>
      <c r="D230">
        <v>0</v>
      </c>
      <c r="E230" s="5">
        <v>12</v>
      </c>
      <c r="F230" s="5">
        <v>4</v>
      </c>
      <c r="G230" s="5">
        <v>2019</v>
      </c>
      <c r="H230">
        <v>2</v>
      </c>
      <c r="I230">
        <v>1</v>
      </c>
      <c r="J230" t="s">
        <v>31</v>
      </c>
      <c r="K230">
        <v>1.72</v>
      </c>
      <c r="L230">
        <v>4</v>
      </c>
      <c r="M230">
        <v>4.2</v>
      </c>
      <c r="N230">
        <f>1/K230/(1/$K230+1/$L230+1/$M230)</f>
        <v>0.54361894900336527</v>
      </c>
      <c r="O230">
        <f>1/L230/(1/$K230+1/$L230+1/$M230)</f>
        <v>0.23375614807144707</v>
      </c>
      <c r="P230">
        <f>1/M230/(1/$K230+1/$L230+1/$M230)</f>
        <v>0.22262490292518766</v>
      </c>
      <c r="Q230">
        <v>209.7</v>
      </c>
      <c r="R230">
        <v>81.540000000000006</v>
      </c>
      <c r="S230" s="8">
        <v>0.53</v>
      </c>
      <c r="T230" s="8">
        <v>0.24</v>
      </c>
      <c r="U230" s="8">
        <v>0.23</v>
      </c>
      <c r="V230" s="11">
        <f>IF($J230="H",1,0)</f>
        <v>1</v>
      </c>
      <c r="W230" s="11">
        <f>IF($J230="D",1,0)</f>
        <v>0</v>
      </c>
      <c r="X230" s="11">
        <f>IF($J230="A",1,0)</f>
        <v>0</v>
      </c>
      <c r="Y230" s="12">
        <f>(S230-V230)^2+(T230-W230)^2+(U230-X230)^2</f>
        <v>0.33139999999999997</v>
      </c>
      <c r="Z230" s="13">
        <f>(N230-V230)^2+(O230-W230)^2+(P230-X230)^2</f>
        <v>0.31248744787244243</v>
      </c>
      <c r="AA230" s="13">
        <f>(S230*(1-S230))^2+(T230*(1-T230))^2+(U230*(1-U230))^2</f>
        <v>0.12668498</v>
      </c>
      <c r="AB230" s="12"/>
    </row>
    <row r="231" spans="1:28" x14ac:dyDescent="0.25">
      <c r="A231" s="6" t="s">
        <v>60</v>
      </c>
      <c r="B231" s="1" t="s">
        <v>5</v>
      </c>
      <c r="C231" s="1" t="s">
        <v>14</v>
      </c>
      <c r="D231">
        <v>0</v>
      </c>
      <c r="E231" s="5">
        <v>12</v>
      </c>
      <c r="F231" s="5">
        <v>14</v>
      </c>
      <c r="G231" s="5">
        <v>2019</v>
      </c>
      <c r="H231">
        <v>0</v>
      </c>
      <c r="I231">
        <v>1</v>
      </c>
      <c r="J231" t="s">
        <v>32</v>
      </c>
      <c r="K231">
        <v>1.9</v>
      </c>
      <c r="L231">
        <v>3.8</v>
      </c>
      <c r="M231">
        <v>3.8</v>
      </c>
      <c r="N231">
        <f>1/K231/(1/$K231+1/$L231+1/$M231)</f>
        <v>0.5</v>
      </c>
      <c r="O231">
        <f>1/L231/(1/$K231+1/$L231+1/$M231)</f>
        <v>0.25</v>
      </c>
      <c r="P231">
        <f>1/M231/(1/$K231+1/$L231+1/$M231)</f>
        <v>0.25</v>
      </c>
      <c r="Q231">
        <v>209.7</v>
      </c>
      <c r="R231">
        <v>299.02999999999997</v>
      </c>
      <c r="S231" s="8">
        <v>0.47</v>
      </c>
      <c r="T231" s="8">
        <v>0.24</v>
      </c>
      <c r="U231" s="8">
        <v>0.28999999999999998</v>
      </c>
      <c r="V231" s="11">
        <f>IF($J231="H",1,0)</f>
        <v>0</v>
      </c>
      <c r="W231" s="11">
        <f>IF($J231="D",1,0)</f>
        <v>0</v>
      </c>
      <c r="X231" s="11">
        <f>IF($J231="A",1,0)</f>
        <v>1</v>
      </c>
      <c r="Y231" s="12">
        <f>(S231-V231)^2+(T231-W231)^2+(U231-X231)^2</f>
        <v>0.78259999999999996</v>
      </c>
      <c r="Z231" s="13">
        <f>(N231-V231)^2+(O231-W231)^2+(P231-X231)^2</f>
        <v>0.875</v>
      </c>
      <c r="AA231" s="13">
        <f>(S231*(1-S231))^2+(T231*(1-T231))^2+(U231*(1-U231))^2</f>
        <v>0.13771538</v>
      </c>
      <c r="AB231" s="12"/>
    </row>
    <row r="232" spans="1:28" x14ac:dyDescent="0.25">
      <c r="A232" s="6" t="s">
        <v>67</v>
      </c>
      <c r="B232" s="1" t="s">
        <v>5</v>
      </c>
      <c r="C232" s="1" t="s">
        <v>6</v>
      </c>
      <c r="D232">
        <v>0</v>
      </c>
      <c r="E232" s="5">
        <v>12</v>
      </c>
      <c r="F232" s="5">
        <v>28</v>
      </c>
      <c r="G232" s="5">
        <v>2019</v>
      </c>
      <c r="H232">
        <v>1</v>
      </c>
      <c r="I232">
        <v>1</v>
      </c>
      <c r="J232" t="s">
        <v>33</v>
      </c>
      <c r="K232">
        <v>1.95</v>
      </c>
      <c r="L232">
        <v>3.6</v>
      </c>
      <c r="M232">
        <v>3.8</v>
      </c>
      <c r="N232">
        <f>1/K232/(1/$K232+1/$L232+1/$M232)</f>
        <v>0.48665955176093922</v>
      </c>
      <c r="O232">
        <f>1/L232/(1/$K232+1/$L232+1/$M232)</f>
        <v>0.26360725720384204</v>
      </c>
      <c r="P232">
        <f>1/M232/(1/$K232+1/$L232+1/$M232)</f>
        <v>0.24973319103521877</v>
      </c>
      <c r="Q232">
        <v>209.7</v>
      </c>
      <c r="R232">
        <v>207.5</v>
      </c>
      <c r="S232" s="8">
        <v>0.46</v>
      </c>
      <c r="T232" s="8">
        <v>0.26</v>
      </c>
      <c r="U232" s="8">
        <v>0.27</v>
      </c>
      <c r="V232" s="11">
        <f>IF($J232="H",1,0)</f>
        <v>0</v>
      </c>
      <c r="W232" s="11">
        <f>IF($J232="D",1,0)</f>
        <v>1</v>
      </c>
      <c r="X232" s="11">
        <f>IF($J232="A",1,0)</f>
        <v>0</v>
      </c>
      <c r="Y232" s="12">
        <f>(S232-V232)^2+(T232-W232)^2+(U232-X232)^2</f>
        <v>0.83209999999999995</v>
      </c>
      <c r="Z232" s="13">
        <f>(N232-V232)^2+(O232-W232)^2+(P232-X232)^2</f>
        <v>0.84147845766763985</v>
      </c>
      <c r="AA232" s="13">
        <f>(S232*(1-S232))^2+(T232*(1-T232))^2+(U232*(1-U232))^2</f>
        <v>0.13756873000000003</v>
      </c>
      <c r="AB232" s="12"/>
    </row>
    <row r="233" spans="1:28" x14ac:dyDescent="0.25">
      <c r="A233" s="10">
        <v>44136</v>
      </c>
      <c r="B233" s="1" t="s">
        <v>10</v>
      </c>
      <c r="C233" s="1" t="s">
        <v>0</v>
      </c>
      <c r="D233">
        <v>0</v>
      </c>
      <c r="E233" s="5">
        <v>1</v>
      </c>
      <c r="F233" s="5">
        <v>11</v>
      </c>
      <c r="G233" s="5">
        <v>2020</v>
      </c>
      <c r="H233">
        <v>0</v>
      </c>
      <c r="I233">
        <v>1</v>
      </c>
      <c r="J233" t="s">
        <v>32</v>
      </c>
      <c r="K233">
        <v>4.5</v>
      </c>
      <c r="L233">
        <v>4.33</v>
      </c>
      <c r="M233">
        <v>1.66</v>
      </c>
      <c r="N233">
        <f>1/K233/(1/$K233+1/$L233+1/$M233)</f>
        <v>0.21052169124969247</v>
      </c>
      <c r="O233">
        <f>1/L233/(1/$K233+1/$L233+1/$M233)</f>
        <v>0.21878697704933397</v>
      </c>
      <c r="P233">
        <f>1/M233/(1/$K233+1/$L233+1/$M233)</f>
        <v>0.57069133170097364</v>
      </c>
      <c r="Q233">
        <v>881.55</v>
      </c>
      <c r="R233">
        <v>959.18</v>
      </c>
      <c r="S233" s="8">
        <v>0.27</v>
      </c>
      <c r="T233" s="8">
        <v>0.22</v>
      </c>
      <c r="U233" s="8">
        <v>0.51</v>
      </c>
      <c r="V233" s="11">
        <f>IF($J233="H",1,0)</f>
        <v>0</v>
      </c>
      <c r="W233" s="11">
        <f>IF($J233="D",1,0)</f>
        <v>0</v>
      </c>
      <c r="X233" s="11">
        <f>IF($J233="A",1,0)</f>
        <v>1</v>
      </c>
      <c r="Y233" s="12">
        <f>(S233-V233)^2+(T233-W233)^2+(U233-X233)^2</f>
        <v>0.3614</v>
      </c>
      <c r="Z233" s="13">
        <f>(N233-V233)^2+(O233-W233)^2+(P233-X233)^2</f>
        <v>0.27649305648970007</v>
      </c>
      <c r="AA233" s="13">
        <f>(S233*(1-S233))^2+(T233*(1-T233))^2+(U233*(1-U233))^2</f>
        <v>0.13074498000000001</v>
      </c>
      <c r="AB233" s="12"/>
    </row>
    <row r="234" spans="1:28" x14ac:dyDescent="0.25">
      <c r="A234" s="6" t="s">
        <v>72</v>
      </c>
      <c r="B234" s="1" t="s">
        <v>10</v>
      </c>
      <c r="C234" s="1" t="s">
        <v>1</v>
      </c>
      <c r="D234">
        <v>0</v>
      </c>
      <c r="E234" s="5">
        <v>1</v>
      </c>
      <c r="F234" s="5">
        <v>22</v>
      </c>
      <c r="G234" s="5">
        <v>2020</v>
      </c>
      <c r="H234">
        <v>2</v>
      </c>
      <c r="I234">
        <v>1</v>
      </c>
      <c r="J234" t="s">
        <v>31</v>
      </c>
      <c r="K234">
        <v>1.4</v>
      </c>
      <c r="L234">
        <v>5</v>
      </c>
      <c r="M234">
        <v>7.5</v>
      </c>
      <c r="N234">
        <f>1/K234/(1/$K234+1/$L234+1/$M234)</f>
        <v>0.68181818181818177</v>
      </c>
      <c r="O234">
        <f>1/L234/(1/$K234+1/$L234+1/$M234)</f>
        <v>0.19090909090909092</v>
      </c>
      <c r="P234">
        <f>1/M234/(1/$K234+1/$L234+1/$M234)</f>
        <v>0.12727272727272726</v>
      </c>
      <c r="Q234">
        <v>881.55</v>
      </c>
      <c r="R234">
        <v>81.540000000000006</v>
      </c>
      <c r="S234" s="8">
        <v>0.73</v>
      </c>
      <c r="T234" s="8">
        <v>0.17</v>
      </c>
      <c r="U234" s="8">
        <v>0.1</v>
      </c>
      <c r="V234" s="11">
        <f>IF($J234="H",1,0)</f>
        <v>1</v>
      </c>
      <c r="W234" s="11">
        <f>IF($J234="D",1,0)</f>
        <v>0</v>
      </c>
      <c r="X234" s="11">
        <f>IF($J234="A",1,0)</f>
        <v>0</v>
      </c>
      <c r="Y234" s="12">
        <f>(S234-V234)^2+(T234-W234)^2+(U234-X234)^2</f>
        <v>0.11180000000000001</v>
      </c>
      <c r="Z234" s="13">
        <f>(N234-V234)^2+(O234-W234)^2+(P234-X234)^2</f>
        <v>0.15388429752066118</v>
      </c>
      <c r="AA234" s="13">
        <f>(S234*(1-S234))^2+(T234*(1-T234))^2+(U234*(1-U234))^2</f>
        <v>6.6857619999999993E-2</v>
      </c>
      <c r="AB234" s="12"/>
    </row>
    <row r="235" spans="1:28" x14ac:dyDescent="0.25">
      <c r="A235" s="10">
        <v>43863</v>
      </c>
      <c r="B235" s="1" t="s">
        <v>10</v>
      </c>
      <c r="C235" s="1" t="s">
        <v>15</v>
      </c>
      <c r="D235">
        <v>0</v>
      </c>
      <c r="E235" s="5">
        <v>2</v>
      </c>
      <c r="F235" s="5">
        <v>2</v>
      </c>
      <c r="G235" s="5">
        <v>2020</v>
      </c>
      <c r="H235">
        <v>2</v>
      </c>
      <c r="I235">
        <v>0</v>
      </c>
      <c r="J235" t="s">
        <v>31</v>
      </c>
      <c r="K235">
        <v>5.5</v>
      </c>
      <c r="L235">
        <v>4.5999999999999996</v>
      </c>
      <c r="M235">
        <v>1.53</v>
      </c>
      <c r="N235">
        <f>1/K235/(1/$K235+1/$L235+1/$M235)</f>
        <v>0.17269894240914779</v>
      </c>
      <c r="O235">
        <f>1/L235/(1/$K235+1/$L235+1/$M235)</f>
        <v>0.20648786592398108</v>
      </c>
      <c r="P235">
        <f>1/M235/(1/$K235+1/$L235+1/$M235)</f>
        <v>0.6208131916668711</v>
      </c>
      <c r="Q235">
        <v>881.55</v>
      </c>
      <c r="R235">
        <v>1140</v>
      </c>
      <c r="S235" s="8">
        <v>0.24</v>
      </c>
      <c r="T235" s="8">
        <v>0.21</v>
      </c>
      <c r="U235" s="8">
        <v>0.55000000000000004</v>
      </c>
      <c r="V235" s="11">
        <f>IF($J235="H",1,0)</f>
        <v>1</v>
      </c>
      <c r="W235" s="11">
        <f>IF($J235="D",1,0)</f>
        <v>0</v>
      </c>
      <c r="X235" s="11">
        <f>IF($J235="A",1,0)</f>
        <v>0</v>
      </c>
      <c r="Y235" s="12">
        <f>(S235-V235)^2+(T235-W235)^2+(U235-X235)^2</f>
        <v>0.92420000000000013</v>
      </c>
      <c r="Z235" s="13">
        <f>(N235-V235)^2+(O235-W235)^2+(P235-X235)^2</f>
        <v>1.1124732976123897</v>
      </c>
      <c r="AA235" s="13">
        <f>(S235*(1-S235))^2+(T235*(1-T235))^2+(U235*(1-U235))^2</f>
        <v>0.12204882</v>
      </c>
      <c r="AB235" s="12"/>
    </row>
    <row r="236" spans="1:28" x14ac:dyDescent="0.25">
      <c r="A236" s="10">
        <v>43833</v>
      </c>
      <c r="B236" s="1" t="s">
        <v>10</v>
      </c>
      <c r="C236" s="1" t="s">
        <v>9</v>
      </c>
      <c r="D236">
        <v>0</v>
      </c>
      <c r="E236" s="5">
        <v>3</v>
      </c>
      <c r="F236" s="5">
        <v>1</v>
      </c>
      <c r="G236" s="5">
        <v>2020</v>
      </c>
      <c r="H236">
        <v>2</v>
      </c>
      <c r="I236">
        <v>3</v>
      </c>
      <c r="J236" t="s">
        <v>32</v>
      </c>
      <c r="K236">
        <v>2.4500000000000002</v>
      </c>
      <c r="L236">
        <v>3.2</v>
      </c>
      <c r="M236">
        <v>3</v>
      </c>
      <c r="N236">
        <f>1/K236/(1/$K236+1/$L236+1/$M236)</f>
        <v>0.3872529245663574</v>
      </c>
      <c r="O236">
        <f>1/L236/(1/$K236+1/$L236+1/$M236)</f>
        <v>0.29649052037111739</v>
      </c>
      <c r="P236">
        <f>1/M236/(1/$K236+1/$L236+1/$M236)</f>
        <v>0.3162565550625252</v>
      </c>
      <c r="Q236">
        <v>881.55</v>
      </c>
      <c r="R236">
        <v>276.98</v>
      </c>
      <c r="S236" s="8">
        <v>0.46</v>
      </c>
      <c r="T236" s="8">
        <v>0.26</v>
      </c>
      <c r="U236" s="8">
        <v>0.28000000000000003</v>
      </c>
      <c r="V236" s="11">
        <f>IF($J236="H",1,0)</f>
        <v>0</v>
      </c>
      <c r="W236" s="11">
        <f>IF($J236="D",1,0)</f>
        <v>0</v>
      </c>
      <c r="X236" s="11">
        <f>IF($J236="A",1,0)</f>
        <v>1</v>
      </c>
      <c r="Y236" s="12">
        <f>(S236-V236)^2+(T236-W236)^2+(U236-X236)^2</f>
        <v>0.79759999999999998</v>
      </c>
      <c r="Z236" s="13">
        <f>(N236-V236)^2+(O236-W236)^2+(P236-X236)^2</f>
        <v>0.70537655475009853</v>
      </c>
      <c r="AA236" s="13">
        <f>(S236*(1-S236))^2+(T236*(1-T236))^2+(U236*(1-U236))^2</f>
        <v>0.13936288000000002</v>
      </c>
      <c r="AB236" s="12"/>
    </row>
    <row r="237" spans="1:28" x14ac:dyDescent="0.25">
      <c r="A237" s="10">
        <v>43746</v>
      </c>
      <c r="B237" s="1" t="s">
        <v>10</v>
      </c>
      <c r="C237" s="1" t="s">
        <v>11</v>
      </c>
      <c r="D237">
        <v>0</v>
      </c>
      <c r="E237" s="5">
        <v>8</v>
      </c>
      <c r="F237" s="5">
        <v>10</v>
      </c>
      <c r="G237" s="5">
        <v>2019</v>
      </c>
      <c r="H237">
        <v>3</v>
      </c>
      <c r="I237">
        <v>1</v>
      </c>
      <c r="J237" t="s">
        <v>31</v>
      </c>
      <c r="K237">
        <v>1.3</v>
      </c>
      <c r="L237">
        <v>5.25</v>
      </c>
      <c r="M237">
        <v>10</v>
      </c>
      <c r="N237">
        <f>1/K237/(1/$K237+1/$L237+1/$M237)</f>
        <v>0.72589007950224671</v>
      </c>
      <c r="O237">
        <f>1/L237/(1/$K237+1/$L237+1/$M237)</f>
        <v>0.17974421016246109</v>
      </c>
      <c r="P237">
        <f>1/M237/(1/$K237+1/$L237+1/$M237)</f>
        <v>9.4365710335292091E-2</v>
      </c>
      <c r="Q237">
        <v>881.55</v>
      </c>
      <c r="R237">
        <v>140.4</v>
      </c>
      <c r="S237" s="9">
        <v>0.73</v>
      </c>
      <c r="T237" s="9">
        <v>0.09</v>
      </c>
      <c r="U237" s="9">
        <v>0.18</v>
      </c>
      <c r="V237" s="11">
        <f>IF($J237="H",1,0)</f>
        <v>1</v>
      </c>
      <c r="W237" s="11">
        <f>IF($J237="D",1,0)</f>
        <v>0</v>
      </c>
      <c r="X237" s="11">
        <f>IF($J237="A",1,0)</f>
        <v>0</v>
      </c>
      <c r="Y237" s="12">
        <f>(S237-V237)^2+(T237-W237)^2+(U237-X237)^2</f>
        <v>0.1134</v>
      </c>
      <c r="Z237" s="13">
        <f>(N237-V237)^2+(O237-W237)^2+(P237-X237)^2</f>
        <v>0.11634911688929586</v>
      </c>
      <c r="AA237" s="13">
        <f>(S237*(1-S237))^2+(T237*(1-T237))^2+(U237*(1-U237))^2</f>
        <v>6.7341780000000004E-2</v>
      </c>
      <c r="AB237" s="12"/>
    </row>
    <row r="238" spans="1:28" x14ac:dyDescent="0.25">
      <c r="A238" s="6" t="s">
        <v>39</v>
      </c>
      <c r="B238" s="1" t="s">
        <v>10</v>
      </c>
      <c r="C238" s="1" t="s">
        <v>18</v>
      </c>
      <c r="D238">
        <v>0</v>
      </c>
      <c r="E238" s="5">
        <v>8</v>
      </c>
      <c r="F238" s="5">
        <v>25</v>
      </c>
      <c r="G238" s="5">
        <v>2019</v>
      </c>
      <c r="H238">
        <v>0</v>
      </c>
      <c r="I238">
        <v>1</v>
      </c>
      <c r="J238" t="s">
        <v>32</v>
      </c>
      <c r="K238">
        <v>1.2</v>
      </c>
      <c r="L238">
        <v>6.5</v>
      </c>
      <c r="M238">
        <v>14</v>
      </c>
      <c r="N238">
        <f>1/K238/(1/$K238+1/$L238+1/$M238)</f>
        <v>0.7871972318339101</v>
      </c>
      <c r="O238">
        <f>1/L238/(1/$K238+1/$L238+1/$M238)</f>
        <v>0.1453287197231834</v>
      </c>
      <c r="P238">
        <f>1/M238/(1/$K238+1/$L238+1/$M238)</f>
        <v>6.7474048442906567E-2</v>
      </c>
      <c r="Q238">
        <v>881.55</v>
      </c>
      <c r="R238">
        <v>225.97</v>
      </c>
      <c r="S238" s="9">
        <v>0.7</v>
      </c>
      <c r="T238" s="9">
        <v>0.11</v>
      </c>
      <c r="U238" s="9">
        <v>0.2</v>
      </c>
      <c r="V238" s="11">
        <f>IF($J238="H",1,0)</f>
        <v>0</v>
      </c>
      <c r="W238" s="11">
        <f>IF($J238="D",1,0)</f>
        <v>0</v>
      </c>
      <c r="X238" s="11">
        <f>IF($J238="A",1,0)</f>
        <v>1</v>
      </c>
      <c r="Y238" s="12">
        <f>(S238-V238)^2+(T238-W238)^2+(U238-X238)^2</f>
        <v>1.1421000000000001</v>
      </c>
      <c r="Z238" s="13">
        <f>(N238-V238)^2+(O238-W238)^2+(P238-X238)^2</f>
        <v>1.510404568910813</v>
      </c>
      <c r="AA238" s="13">
        <f>(S238*(1-S238))^2+(T238*(1-T238))^2+(U238*(1-U238))^2</f>
        <v>7.9284410000000027E-2</v>
      </c>
      <c r="AB238" s="12"/>
    </row>
    <row r="239" spans="1:28" x14ac:dyDescent="0.25">
      <c r="A239" s="6" t="s">
        <v>41</v>
      </c>
      <c r="B239" s="1" t="s">
        <v>10</v>
      </c>
      <c r="C239" s="1" t="s">
        <v>6</v>
      </c>
      <c r="D239">
        <v>0</v>
      </c>
      <c r="E239" s="5">
        <v>9</v>
      </c>
      <c r="F239" s="5">
        <v>14</v>
      </c>
      <c r="G239" s="5">
        <v>2019</v>
      </c>
      <c r="H239">
        <v>4</v>
      </c>
      <c r="I239">
        <v>0</v>
      </c>
      <c r="J239" t="s">
        <v>31</v>
      </c>
      <c r="K239">
        <v>1.36</v>
      </c>
      <c r="L239">
        <v>5.25</v>
      </c>
      <c r="M239">
        <v>8</v>
      </c>
      <c r="N239">
        <f>1/K239/(1/$K239+1/$L239+1/$M239)</f>
        <v>0.69976674441852726</v>
      </c>
      <c r="O239">
        <f>1/L239/(1/$K239+1/$L239+1/$M239)</f>
        <v>0.18127290903032325</v>
      </c>
      <c r="P239">
        <f>1/M239/(1/$K239+1/$L239+1/$M239)</f>
        <v>0.11896034655114963</v>
      </c>
      <c r="Q239">
        <v>881.55</v>
      </c>
      <c r="R239">
        <v>207.5</v>
      </c>
      <c r="S239" s="9">
        <v>0.65</v>
      </c>
      <c r="T239" s="9">
        <v>0.14000000000000001</v>
      </c>
      <c r="U239" s="9">
        <v>0.21</v>
      </c>
      <c r="V239" s="11">
        <f>IF($J239="H",1,0)</f>
        <v>1</v>
      </c>
      <c r="W239" s="11">
        <f>IF($J239="D",1,0)</f>
        <v>0</v>
      </c>
      <c r="X239" s="11">
        <f>IF($J239="A",1,0)</f>
        <v>0</v>
      </c>
      <c r="Y239" s="12">
        <f>(S239-V239)^2+(T239-W239)^2+(U239-X239)^2</f>
        <v>0.18619999999999998</v>
      </c>
      <c r="Z239" s="13">
        <f>(N239-V239)^2+(O239-W239)^2+(P239-X239)^2</f>
        <v>0.13715143935693541</v>
      </c>
      <c r="AA239" s="13">
        <f>(S239*(1-S239))^2+(T239*(1-T239))^2+(U239*(1-U239))^2</f>
        <v>9.3775219999999979E-2</v>
      </c>
      <c r="AB239" s="12"/>
    </row>
    <row r="240" spans="1:28" x14ac:dyDescent="0.25">
      <c r="A240" s="6" t="s">
        <v>47</v>
      </c>
      <c r="B240" s="1" t="s">
        <v>10</v>
      </c>
      <c r="C240" s="1" t="s">
        <v>5</v>
      </c>
      <c r="D240">
        <v>0</v>
      </c>
      <c r="E240" s="5">
        <v>9</v>
      </c>
      <c r="F240" s="5">
        <v>28</v>
      </c>
      <c r="G240" s="5">
        <v>2019</v>
      </c>
      <c r="H240">
        <v>2</v>
      </c>
      <c r="I240">
        <v>1</v>
      </c>
      <c r="J240" t="s">
        <v>31</v>
      </c>
      <c r="K240">
        <v>1.4</v>
      </c>
      <c r="L240">
        <v>4.75</v>
      </c>
      <c r="M240">
        <v>8</v>
      </c>
      <c r="N240">
        <f>1/K240/(1/$K240+1/$L240+1/$M240)</f>
        <v>0.68039391226499557</v>
      </c>
      <c r="O240">
        <f>1/L240/(1/$K240+1/$L240+1/$M240)</f>
        <v>0.20053715308863027</v>
      </c>
      <c r="P240">
        <f>1/M240/(1/$K240+1/$L240+1/$M240)</f>
        <v>0.11906893464637423</v>
      </c>
      <c r="Q240">
        <v>881.55</v>
      </c>
      <c r="R240">
        <v>209.7</v>
      </c>
      <c r="S240" s="9">
        <v>0.67</v>
      </c>
      <c r="T240" s="9">
        <v>0.14000000000000001</v>
      </c>
      <c r="U240" s="9">
        <v>0.2</v>
      </c>
      <c r="V240" s="11">
        <f>IF($J240="H",1,0)</f>
        <v>1</v>
      </c>
      <c r="W240" s="11">
        <f>IF($J240="D",1,0)</f>
        <v>0</v>
      </c>
      <c r="X240" s="11">
        <f>IF($J240="A",1,0)</f>
        <v>0</v>
      </c>
      <c r="Y240" s="12">
        <f>(S240-V240)^2+(T240-W240)^2+(U240-X240)^2</f>
        <v>0.16849999999999998</v>
      </c>
      <c r="Z240" s="13">
        <f>(N240-V240)^2+(O240-W240)^2+(P240-X240)^2</f>
        <v>0.1565406122839906</v>
      </c>
      <c r="AA240" s="13">
        <f>(S240*(1-S240))^2+(T240*(1-T240))^2+(U240*(1-U240))^2</f>
        <v>8.8981370000000004E-2</v>
      </c>
      <c r="AB240" s="12"/>
    </row>
    <row r="241" spans="1:28" x14ac:dyDescent="0.25">
      <c r="A241" s="6" t="s">
        <v>50</v>
      </c>
      <c r="B241" s="1" t="s">
        <v>10</v>
      </c>
      <c r="C241" s="1" t="s">
        <v>12</v>
      </c>
      <c r="D241">
        <v>0</v>
      </c>
      <c r="E241" s="5">
        <v>10</v>
      </c>
      <c r="F241" s="5">
        <v>19</v>
      </c>
      <c r="G241" s="5">
        <v>2019</v>
      </c>
      <c r="H241">
        <v>1</v>
      </c>
      <c r="I241">
        <v>1</v>
      </c>
      <c r="J241" t="s">
        <v>33</v>
      </c>
      <c r="K241">
        <v>1.4</v>
      </c>
      <c r="L241">
        <v>5</v>
      </c>
      <c r="M241">
        <v>7.5</v>
      </c>
      <c r="N241">
        <f>1/K241/(1/$K241+1/$L241+1/$M241)</f>
        <v>0.68181818181818177</v>
      </c>
      <c r="O241">
        <f>1/L241/(1/$K241+1/$L241+1/$M241)</f>
        <v>0.19090909090909092</v>
      </c>
      <c r="P241">
        <f>1/M241/(1/$K241+1/$L241+1/$M241)</f>
        <v>0.12727272727272726</v>
      </c>
      <c r="Q241">
        <v>881.55</v>
      </c>
      <c r="R241">
        <v>214.52</v>
      </c>
      <c r="S241" s="9">
        <v>0.64</v>
      </c>
      <c r="T241" s="9">
        <v>0.16</v>
      </c>
      <c r="U241" s="9">
        <v>0.2</v>
      </c>
      <c r="V241" s="11">
        <f>IF($J241="H",1,0)</f>
        <v>0</v>
      </c>
      <c r="W241" s="11">
        <f>IF($J241="D",1,0)</f>
        <v>1</v>
      </c>
      <c r="X241" s="11">
        <f>IF($J241="A",1,0)</f>
        <v>0</v>
      </c>
      <c r="Y241" s="12">
        <f>(S241-V241)^2+(T241-W241)^2+(U241-X241)^2</f>
        <v>1.1552</v>
      </c>
      <c r="Z241" s="13">
        <f>(N241-V241)^2+(O241-W241)^2+(P241-X241)^2</f>
        <v>1.1357024793388431</v>
      </c>
      <c r="AA241" s="13">
        <f>(S241*(1-S241))^2+(T241*(1-T241))^2+(U241*(1-U241))^2</f>
        <v>9.6747520000000004E-2</v>
      </c>
      <c r="AB241" s="12"/>
    </row>
    <row r="242" spans="1:28" x14ac:dyDescent="0.25">
      <c r="A242" s="10">
        <v>43719</v>
      </c>
      <c r="B242" s="1" t="s">
        <v>10</v>
      </c>
      <c r="C242" s="1" t="s">
        <v>3</v>
      </c>
      <c r="D242">
        <v>0</v>
      </c>
      <c r="E242" s="5">
        <v>11</v>
      </c>
      <c r="F242" s="5">
        <v>9</v>
      </c>
      <c r="G242" s="5">
        <v>2019</v>
      </c>
      <c r="H242">
        <v>1</v>
      </c>
      <c r="I242">
        <v>1</v>
      </c>
      <c r="J242" t="s">
        <v>33</v>
      </c>
      <c r="K242">
        <v>1.57</v>
      </c>
      <c r="L242">
        <v>4</v>
      </c>
      <c r="M242">
        <v>6</v>
      </c>
      <c r="N242">
        <f>1/K242/(1/$K242+1/$L242+1/$M242)</f>
        <v>0.60453400503778343</v>
      </c>
      <c r="O242">
        <f>1/L242/(1/$K242+1/$L242+1/$M242)</f>
        <v>0.23727959697732998</v>
      </c>
      <c r="P242">
        <f>1/M242/(1/$K242+1/$L242+1/$M242)</f>
        <v>0.15818639798488665</v>
      </c>
      <c r="Q242">
        <v>881.55</v>
      </c>
      <c r="R242">
        <v>62.33</v>
      </c>
      <c r="S242" s="9">
        <v>0.68</v>
      </c>
      <c r="T242" s="9">
        <v>0.12</v>
      </c>
      <c r="U242" s="9">
        <v>0.2</v>
      </c>
      <c r="V242" s="11">
        <f>IF($J242="H",1,0)</f>
        <v>0</v>
      </c>
      <c r="W242" s="11">
        <f>IF($J242="D",1,0)</f>
        <v>1</v>
      </c>
      <c r="X242" s="11">
        <f>IF($J242="A",1,0)</f>
        <v>0</v>
      </c>
      <c r="Y242" s="12">
        <f>(S242-V242)^2+(T242-W242)^2+(U242-X242)^2</f>
        <v>1.2768000000000002</v>
      </c>
      <c r="Z242" s="13">
        <f>(N242-V242)^2+(O242-W242)^2+(P242-X242)^2</f>
        <v>0.97222671294151974</v>
      </c>
      <c r="AA242" s="13">
        <f>(S242*(1-S242))^2+(T242*(1-T242))^2+(U242*(1-U242))^2</f>
        <v>8.4101120000000001E-2</v>
      </c>
      <c r="AB242" s="12"/>
    </row>
    <row r="243" spans="1:28" x14ac:dyDescent="0.25">
      <c r="A243" s="6" t="s">
        <v>59</v>
      </c>
      <c r="B243" s="1" t="s">
        <v>10</v>
      </c>
      <c r="C243" s="1" t="s">
        <v>2</v>
      </c>
      <c r="D243">
        <v>0</v>
      </c>
      <c r="E243" s="5">
        <v>11</v>
      </c>
      <c r="F243" s="5">
        <v>30</v>
      </c>
      <c r="G243" s="5">
        <v>2019</v>
      </c>
      <c r="H243">
        <v>3</v>
      </c>
      <c r="I243">
        <v>2</v>
      </c>
      <c r="J243" t="s">
        <v>31</v>
      </c>
      <c r="K243">
        <v>1.36</v>
      </c>
      <c r="L243">
        <v>5.5</v>
      </c>
      <c r="M243">
        <v>7.5</v>
      </c>
      <c r="N243">
        <f>1/K243/(1/$K243+1/$L243+1/$M243)</f>
        <v>0.69998303071440693</v>
      </c>
      <c r="O243">
        <f>1/L243/(1/$K243+1/$L243+1/$M243)</f>
        <v>0.17308671304938064</v>
      </c>
      <c r="P243">
        <f>1/M243/(1/$K243+1/$L243+1/$M243)</f>
        <v>0.12693025623621246</v>
      </c>
      <c r="Q243">
        <v>881.55</v>
      </c>
      <c r="R243">
        <v>281.7</v>
      </c>
      <c r="S243" s="9">
        <v>0.66</v>
      </c>
      <c r="T243" s="9">
        <v>0.15</v>
      </c>
      <c r="U243" s="9">
        <v>0.19</v>
      </c>
      <c r="V243" s="11">
        <f>IF($J243="H",1,0)</f>
        <v>1</v>
      </c>
      <c r="W243" s="11">
        <f>IF($J243="D",1,0)</f>
        <v>0</v>
      </c>
      <c r="X243" s="11">
        <f>IF($J243="A",1,0)</f>
        <v>0</v>
      </c>
      <c r="Y243" s="12">
        <f>(S243-V243)^2+(T243-W243)^2+(U243-X243)^2</f>
        <v>0.17419999999999997</v>
      </c>
      <c r="Z243" s="13">
        <f>(N243-V243)^2+(O243-W243)^2+(P243-X243)^2</f>
        <v>0.13608048204174167</v>
      </c>
      <c r="AA243" s="13">
        <f>(S243*(1-S243))^2+(T243*(1-T243))^2+(U243*(1-U243))^2</f>
        <v>9.0296819999999986E-2</v>
      </c>
      <c r="AB243" s="12"/>
    </row>
    <row r="244" spans="1:28" x14ac:dyDescent="0.25">
      <c r="A244" s="10">
        <v>43658</v>
      </c>
      <c r="B244" s="1" t="s">
        <v>10</v>
      </c>
      <c r="C244" s="1" t="s">
        <v>4</v>
      </c>
      <c r="D244">
        <v>0</v>
      </c>
      <c r="E244" s="5">
        <v>12</v>
      </c>
      <c r="F244" s="5">
        <v>7</v>
      </c>
      <c r="G244" s="5">
        <v>2019</v>
      </c>
      <c r="H244">
        <v>5</v>
      </c>
      <c r="I244">
        <v>0</v>
      </c>
      <c r="J244" t="s">
        <v>31</v>
      </c>
      <c r="K244">
        <v>1.4</v>
      </c>
      <c r="L244">
        <v>4.75</v>
      </c>
      <c r="M244">
        <v>8</v>
      </c>
      <c r="N244">
        <f>1/K244/(1/$K244+1/$L244+1/$M244)</f>
        <v>0.68039391226499557</v>
      </c>
      <c r="O244">
        <f>1/L244/(1/$K244+1/$L244+1/$M244)</f>
        <v>0.20053715308863027</v>
      </c>
      <c r="P244">
        <f>1/M244/(1/$K244+1/$L244+1/$M244)</f>
        <v>0.11906893464637423</v>
      </c>
      <c r="Q244">
        <v>881.55</v>
      </c>
      <c r="R244">
        <v>180.68</v>
      </c>
      <c r="S244" s="8">
        <v>0.65</v>
      </c>
      <c r="T244" s="8">
        <v>0.2</v>
      </c>
      <c r="U244" s="8">
        <v>0.15</v>
      </c>
      <c r="V244" s="11">
        <f>IF($J244="H",1,0)</f>
        <v>1</v>
      </c>
      <c r="W244" s="11">
        <f>IF($J244="D",1,0)</f>
        <v>0</v>
      </c>
      <c r="X244" s="11">
        <f>IF($J244="A",1,0)</f>
        <v>0</v>
      </c>
      <c r="Y244" s="12">
        <f>(S244-V244)^2+(T244-W244)^2+(U244-X244)^2</f>
        <v>0.18499999999999997</v>
      </c>
      <c r="Z244" s="13">
        <f>(N244-V244)^2+(O244-W244)^2+(P244-X244)^2</f>
        <v>0.1565406122839906</v>
      </c>
      <c r="AA244" s="13">
        <f>(S244*(1-S244))^2+(T244*(1-T244))^2+(U244*(1-U244))^2</f>
        <v>9.3612500000000001E-2</v>
      </c>
      <c r="AB244" s="12"/>
    </row>
    <row r="245" spans="1:28" x14ac:dyDescent="0.25">
      <c r="A245" s="6" t="s">
        <v>64</v>
      </c>
      <c r="B245" s="1" t="s">
        <v>10</v>
      </c>
      <c r="C245" s="1" t="s">
        <v>17</v>
      </c>
      <c r="D245">
        <v>0</v>
      </c>
      <c r="E245" s="5">
        <v>12</v>
      </c>
      <c r="F245" s="5">
        <v>22</v>
      </c>
      <c r="G245" s="5">
        <v>2019</v>
      </c>
      <c r="H245">
        <v>0</v>
      </c>
      <c r="I245">
        <v>2</v>
      </c>
      <c r="J245" t="s">
        <v>32</v>
      </c>
      <c r="K245">
        <v>2.37</v>
      </c>
      <c r="L245">
        <v>3.75</v>
      </c>
      <c r="M245">
        <v>2.75</v>
      </c>
      <c r="N245">
        <f>1/K245/(1/$K245+1/$L245+1/$M245)</f>
        <v>0.4009915427238262</v>
      </c>
      <c r="O245">
        <f>1/L245/(1/$K245+1/$L245+1/$M245)</f>
        <v>0.25342665500145822</v>
      </c>
      <c r="P245">
        <f>1/M245/(1/$K245+1/$L245+1/$M245)</f>
        <v>0.34558180227471574</v>
      </c>
      <c r="Q245">
        <v>881.55</v>
      </c>
      <c r="R245">
        <v>697.5</v>
      </c>
      <c r="S245" s="8">
        <v>0.43</v>
      </c>
      <c r="T245" s="8">
        <v>0.23</v>
      </c>
      <c r="U245" s="8">
        <v>0.34</v>
      </c>
      <c r="V245" s="11">
        <f>IF($J245="H",1,0)</f>
        <v>0</v>
      </c>
      <c r="W245" s="11">
        <f>IF($J245="D",1,0)</f>
        <v>0</v>
      </c>
      <c r="X245" s="11">
        <f>IF($J245="A",1,0)</f>
        <v>1</v>
      </c>
      <c r="Y245" s="12">
        <f>(S245-V245)^2+(T245-W245)^2+(U245-X245)^2</f>
        <v>0.67339999999999989</v>
      </c>
      <c r="Z245" s="13">
        <f>(N245-V245)^2+(O245-W245)^2+(P245-X245)^2</f>
        <v>0.65328246431527159</v>
      </c>
      <c r="AA245" s="13">
        <f>(S245*(1-S245))^2+(T245*(1-T245))^2+(U245*(1-U245))^2</f>
        <v>0.14179378000000001</v>
      </c>
      <c r="AB245" s="12"/>
    </row>
    <row r="246" spans="1:28" x14ac:dyDescent="0.25">
      <c r="A246" s="6" t="s">
        <v>65</v>
      </c>
      <c r="B246" s="1" t="s">
        <v>10</v>
      </c>
      <c r="C246" s="1" t="s">
        <v>13</v>
      </c>
      <c r="D246">
        <v>0</v>
      </c>
      <c r="E246" s="5">
        <v>12</v>
      </c>
      <c r="F246" s="5">
        <v>26</v>
      </c>
      <c r="G246" s="5">
        <v>2019</v>
      </c>
      <c r="H246">
        <v>2</v>
      </c>
      <c r="I246">
        <v>1</v>
      </c>
      <c r="J246" t="s">
        <v>31</v>
      </c>
      <c r="K246">
        <v>1.53</v>
      </c>
      <c r="L246">
        <v>4.33</v>
      </c>
      <c r="M246">
        <v>6</v>
      </c>
      <c r="N246">
        <f>1/K246/(1/$K246+1/$L246+1/$M246)</f>
        <v>0.62175570600862984</v>
      </c>
      <c r="O246">
        <f>1/L246/(1/$K246+1/$L246+1/$M246)</f>
        <v>0.21969658895916944</v>
      </c>
      <c r="P246">
        <f>1/M246/(1/$K246+1/$L246+1/$M246)</f>
        <v>0.15854770503220061</v>
      </c>
      <c r="Q246">
        <v>881.55</v>
      </c>
      <c r="R246">
        <v>180.99</v>
      </c>
      <c r="S246" s="8">
        <v>0.66</v>
      </c>
      <c r="T246" s="8">
        <v>0.2</v>
      </c>
      <c r="U246" s="8">
        <v>0.15</v>
      </c>
      <c r="V246" s="11">
        <f>IF($J246="H",1,0)</f>
        <v>1</v>
      </c>
      <c r="W246" s="11">
        <f>IF($J246="D",1,0)</f>
        <v>0</v>
      </c>
      <c r="X246" s="11">
        <f>IF($J246="A",1,0)</f>
        <v>0</v>
      </c>
      <c r="Y246" s="12">
        <f>(S246-V246)^2+(T246-W246)^2+(U246-X246)^2</f>
        <v>0.17809999999999998</v>
      </c>
      <c r="Z246" s="13">
        <f>(N246-V246)^2+(O246-W246)^2+(P246-X246)^2</f>
        <v>0.216472711908302</v>
      </c>
      <c r="AA246" s="13">
        <f>(S246*(1-S246))^2+(T246*(1-T246))^2+(U246*(1-U246))^2</f>
        <v>9.2211609999999999E-2</v>
      </c>
      <c r="AB246" s="12"/>
    </row>
    <row r="247" spans="1:28" x14ac:dyDescent="0.25">
      <c r="A247" s="10">
        <v>43831</v>
      </c>
      <c r="B247" s="1" t="s">
        <v>12</v>
      </c>
      <c r="C247" s="1" t="s">
        <v>9</v>
      </c>
      <c r="D247">
        <v>0</v>
      </c>
      <c r="E247" s="5">
        <v>1</v>
      </c>
      <c r="F247" s="5">
        <v>1</v>
      </c>
      <c r="G247" s="5">
        <v>2020</v>
      </c>
      <c r="H247">
        <v>2</v>
      </c>
      <c r="I247">
        <v>1</v>
      </c>
      <c r="J247" t="s">
        <v>31</v>
      </c>
      <c r="K247">
        <v>3</v>
      </c>
      <c r="L247">
        <v>3.4</v>
      </c>
      <c r="M247">
        <v>2.2999999999999998</v>
      </c>
      <c r="N247">
        <f>1/K247/(1/$K247+1/$L247+1/$M247)</f>
        <v>0.31380417335473509</v>
      </c>
      <c r="O247">
        <f>1/L247/(1/$K247+1/$L247+1/$M247)</f>
        <v>0.2768860353130016</v>
      </c>
      <c r="P247">
        <f>1/M247/(1/$K247+1/$L247+1/$M247)</f>
        <v>0.40930979133226325</v>
      </c>
      <c r="Q247">
        <v>214.52</v>
      </c>
      <c r="R247">
        <v>276.98</v>
      </c>
      <c r="S247" s="8">
        <v>0.37</v>
      </c>
      <c r="T247" s="8">
        <v>0.28000000000000003</v>
      </c>
      <c r="U247" s="8">
        <v>0.35</v>
      </c>
      <c r="V247" s="11">
        <f>IF($J247="H",1,0)</f>
        <v>1</v>
      </c>
      <c r="W247" s="11">
        <f>IF($J247="D",1,0)</f>
        <v>0</v>
      </c>
      <c r="X247" s="11">
        <f>IF($J247="A",1,0)</f>
        <v>0</v>
      </c>
      <c r="Y247" s="12">
        <f>(S247-V247)^2+(T247-W247)^2+(U247-X247)^2</f>
        <v>0.5978</v>
      </c>
      <c r="Z247" s="13">
        <f>(N247-V247)^2+(O247-W247)^2+(P247-X247)^2</f>
        <v>0.71506509433719212</v>
      </c>
      <c r="AA247" s="13">
        <f>(S247*(1-S247))^2+(T247*(1-T247))^2+(U247*(1-U247))^2</f>
        <v>0.14673441999999998</v>
      </c>
      <c r="AB247" s="12"/>
    </row>
    <row r="248" spans="1:28" x14ac:dyDescent="0.25">
      <c r="A248" s="6" t="s">
        <v>69</v>
      </c>
      <c r="B248" s="1" t="s">
        <v>12</v>
      </c>
      <c r="C248" s="1" t="s">
        <v>10</v>
      </c>
      <c r="D248">
        <v>0</v>
      </c>
      <c r="E248" s="5">
        <v>1</v>
      </c>
      <c r="F248" s="5">
        <v>18</v>
      </c>
      <c r="G248" s="5">
        <v>2020</v>
      </c>
      <c r="H248">
        <v>0</v>
      </c>
      <c r="I248">
        <v>0</v>
      </c>
      <c r="J248" t="s">
        <v>33</v>
      </c>
      <c r="K248">
        <v>3.25</v>
      </c>
      <c r="L248">
        <v>3.5</v>
      </c>
      <c r="M248">
        <v>2.2000000000000002</v>
      </c>
      <c r="N248">
        <f>1/K248/(1/$K248+1/$L248+1/$M248)</f>
        <v>0.29361296472831272</v>
      </c>
      <c r="O248">
        <f>1/L248/(1/$K248+1/$L248+1/$M248)</f>
        <v>0.27264061010486179</v>
      </c>
      <c r="P248">
        <f>1/M248/(1/$K248+1/$L248+1/$M248)</f>
        <v>0.43374642516682554</v>
      </c>
      <c r="Q248">
        <v>214.52</v>
      </c>
      <c r="R248">
        <v>881.55</v>
      </c>
      <c r="S248" s="8">
        <v>0.34</v>
      </c>
      <c r="T248" s="8">
        <v>0.25</v>
      </c>
      <c r="U248" s="8">
        <v>0.41</v>
      </c>
      <c r="V248" s="11">
        <f>IF($J248="H",1,0)</f>
        <v>0</v>
      </c>
      <c r="W248" s="11">
        <f>IF($J248="D",1,0)</f>
        <v>1</v>
      </c>
      <c r="X248" s="11">
        <f>IF($J248="A",1,0)</f>
        <v>0</v>
      </c>
      <c r="Y248" s="12">
        <f>(S248-V248)^2+(T248-W248)^2+(U248-X248)^2</f>
        <v>0.84620000000000006</v>
      </c>
      <c r="Z248" s="13">
        <f>(N248-V248)^2+(O248-W248)^2+(P248-X248)^2</f>
        <v>0.80339621647017778</v>
      </c>
      <c r="AA248" s="13">
        <f>(S248*(1-S248))^2+(T248*(1-T248))^2+(U248*(1-U248))^2</f>
        <v>0.14402722000000001</v>
      </c>
      <c r="AB248" s="12"/>
    </row>
    <row r="249" spans="1:28" x14ac:dyDescent="0.25">
      <c r="A249" s="10">
        <v>43832</v>
      </c>
      <c r="B249" s="1" t="s">
        <v>12</v>
      </c>
      <c r="C249" s="1" t="s">
        <v>7</v>
      </c>
      <c r="D249">
        <v>0</v>
      </c>
      <c r="E249" s="5">
        <v>2</v>
      </c>
      <c r="F249" s="5">
        <v>1</v>
      </c>
      <c r="G249" s="5">
        <v>2020</v>
      </c>
      <c r="H249">
        <v>2</v>
      </c>
      <c r="I249">
        <v>3</v>
      </c>
      <c r="J249" t="s">
        <v>32</v>
      </c>
      <c r="K249">
        <v>2.75</v>
      </c>
      <c r="L249">
        <v>3.3</v>
      </c>
      <c r="M249">
        <v>2.62</v>
      </c>
      <c r="N249">
        <f>1/K249/(1/$K249+1/$L249+1/$M249)</f>
        <v>0.34686672550750219</v>
      </c>
      <c r="O249">
        <f>1/L249/(1/$K249+1/$L249+1/$M249)</f>
        <v>0.28905560458958518</v>
      </c>
      <c r="P249">
        <f>1/M249/(1/$K249+1/$L249+1/$M249)</f>
        <v>0.36407766990291257</v>
      </c>
      <c r="Q249">
        <v>214.52</v>
      </c>
      <c r="R249">
        <v>457.2</v>
      </c>
      <c r="S249" s="8">
        <v>0.42</v>
      </c>
      <c r="T249" s="8">
        <v>0.27</v>
      </c>
      <c r="U249" s="8">
        <v>0.31</v>
      </c>
      <c r="V249" s="11">
        <f>IF($J249="H",1,0)</f>
        <v>0</v>
      </c>
      <c r="W249" s="11">
        <f>IF($J249="D",1,0)</f>
        <v>0</v>
      </c>
      <c r="X249" s="11">
        <f>IF($J249="A",1,0)</f>
        <v>1</v>
      </c>
      <c r="Y249" s="12">
        <f>(S249-V249)^2+(T249-W249)^2+(U249-X249)^2</f>
        <v>0.72539999999999982</v>
      </c>
      <c r="Z249" s="13">
        <f>(N249-V249)^2+(O249-W249)^2+(P249-X249)^2</f>
        <v>0.6082668777250565</v>
      </c>
      <c r="AA249" s="13">
        <f>(S249*(1-S249))^2+(T249*(1-T249))^2+(U249*(1-U249))^2</f>
        <v>0.14394257999999999</v>
      </c>
      <c r="AB249" s="12"/>
    </row>
    <row r="250" spans="1:28" x14ac:dyDescent="0.25">
      <c r="A250" s="6" t="s">
        <v>84</v>
      </c>
      <c r="B250" s="1" t="s">
        <v>12</v>
      </c>
      <c r="C250" s="1" t="s">
        <v>0</v>
      </c>
      <c r="D250">
        <v>0</v>
      </c>
      <c r="E250" s="5">
        <v>2</v>
      </c>
      <c r="F250" s="5">
        <v>29</v>
      </c>
      <c r="G250" s="5">
        <v>2020</v>
      </c>
      <c r="H250">
        <v>3</v>
      </c>
      <c r="I250">
        <v>0</v>
      </c>
      <c r="J250" t="s">
        <v>31</v>
      </c>
      <c r="K250">
        <v>8</v>
      </c>
      <c r="L250">
        <v>4.75</v>
      </c>
      <c r="M250">
        <v>1.4</v>
      </c>
      <c r="N250">
        <f>1/K250/(1/$K250+1/$L250+1/$M250)</f>
        <v>0.11906893464637423</v>
      </c>
      <c r="O250">
        <f>1/L250/(1/$K250+1/$L250+1/$M250)</f>
        <v>0.20053715308863027</v>
      </c>
      <c r="P250">
        <f>1/M250/(1/$K250+1/$L250+1/$M250)</f>
        <v>0.68039391226499557</v>
      </c>
      <c r="Q250">
        <v>214.52</v>
      </c>
      <c r="R250">
        <v>959.18</v>
      </c>
      <c r="S250" s="8">
        <v>0.17</v>
      </c>
      <c r="T250" s="8">
        <v>0.21</v>
      </c>
      <c r="U250" s="8">
        <v>0.62</v>
      </c>
      <c r="V250" s="11">
        <f>IF($J250="H",1,0)</f>
        <v>1</v>
      </c>
      <c r="W250" s="11">
        <f>IF($J250="D",1,0)</f>
        <v>0</v>
      </c>
      <c r="X250" s="11">
        <f>IF($J250="A",1,0)</f>
        <v>0</v>
      </c>
      <c r="Y250" s="12">
        <f>(S250-V250)^2+(T250-W250)^2+(U250-X250)^2</f>
        <v>1.1173999999999999</v>
      </c>
      <c r="Z250" s="13">
        <f>(N250-V250)^2+(O250-W250)^2+(P250-X250)^2</f>
        <v>1.2791905675212334</v>
      </c>
      <c r="AA250" s="13">
        <f>(S250*(1-S250))^2+(T250*(1-T250))^2+(U250*(1-U250))^2</f>
        <v>0.10293938</v>
      </c>
      <c r="AB250" s="12"/>
    </row>
    <row r="251" spans="1:28" x14ac:dyDescent="0.25">
      <c r="A251" s="10">
        <v>43746</v>
      </c>
      <c r="B251" s="1" t="s">
        <v>12</v>
      </c>
      <c r="C251" s="1" t="s">
        <v>13</v>
      </c>
      <c r="D251">
        <v>0</v>
      </c>
      <c r="E251" s="5">
        <v>8</v>
      </c>
      <c r="F251" s="5">
        <v>10</v>
      </c>
      <c r="G251" s="5">
        <v>2019</v>
      </c>
      <c r="H251">
        <v>0</v>
      </c>
      <c r="I251">
        <v>3</v>
      </c>
      <c r="J251" t="s">
        <v>32</v>
      </c>
      <c r="K251">
        <v>1.9</v>
      </c>
      <c r="L251">
        <v>3.4</v>
      </c>
      <c r="M251">
        <v>4</v>
      </c>
      <c r="N251">
        <f>1/K251/(1/$K251+1/$L251+1/$M251)</f>
        <v>0.49168474331164136</v>
      </c>
      <c r="O251">
        <f>1/L251/(1/$K251+1/$L251+1/$M251)</f>
        <v>0.27476500361532902</v>
      </c>
      <c r="P251">
        <f>1/M251/(1/$K251+1/$L251+1/$M251)</f>
        <v>0.23355025307302965</v>
      </c>
      <c r="Q251">
        <v>214.52</v>
      </c>
      <c r="R251">
        <v>180.99</v>
      </c>
      <c r="S251" s="9">
        <v>0.51</v>
      </c>
      <c r="T251" s="9">
        <v>0.24</v>
      </c>
      <c r="U251" s="9">
        <v>0.25</v>
      </c>
      <c r="V251" s="11">
        <f>IF($J251="H",1,0)</f>
        <v>0</v>
      </c>
      <c r="W251" s="11">
        <f>IF($J251="D",1,0)</f>
        <v>0</v>
      </c>
      <c r="X251" s="11">
        <f>IF($J251="A",1,0)</f>
        <v>1</v>
      </c>
      <c r="Y251" s="12">
        <f>(S251-V251)^2+(T251-W251)^2+(U251-X251)^2</f>
        <v>0.88019999999999998</v>
      </c>
      <c r="Z251" s="13">
        <f>(N251-V251)^2+(O251-W251)^2+(P251-X251)^2</f>
        <v>0.9046949085815833</v>
      </c>
      <c r="AA251" s="13">
        <f>(S251*(1-S251))^2+(T251*(1-T251))^2+(U251*(1-U251))^2</f>
        <v>0.13087602000000001</v>
      </c>
      <c r="AB251" s="12"/>
    </row>
    <row r="252" spans="1:28" x14ac:dyDescent="0.25">
      <c r="A252" s="6" t="s">
        <v>38</v>
      </c>
      <c r="B252" s="1" t="s">
        <v>12</v>
      </c>
      <c r="C252" s="1" t="s">
        <v>14</v>
      </c>
      <c r="D252">
        <v>0</v>
      </c>
      <c r="E252" s="5">
        <v>8</v>
      </c>
      <c r="F252" s="5">
        <v>24</v>
      </c>
      <c r="G252" s="5">
        <v>2019</v>
      </c>
      <c r="H252">
        <v>1</v>
      </c>
      <c r="I252">
        <v>3</v>
      </c>
      <c r="J252" t="s">
        <v>32</v>
      </c>
      <c r="K252">
        <v>2.0499999999999998</v>
      </c>
      <c r="L252">
        <v>3.5</v>
      </c>
      <c r="M252">
        <v>3.5</v>
      </c>
      <c r="N252">
        <f>1/K252/(1/$K252+1/$L252+1/$M252)</f>
        <v>0.46052631578947367</v>
      </c>
      <c r="O252">
        <f>1/L252/(1/$K252+1/$L252+1/$M252)</f>
        <v>0.26973684210526311</v>
      </c>
      <c r="P252">
        <f>1/M252/(1/$K252+1/$L252+1/$M252)</f>
        <v>0.26973684210526311</v>
      </c>
      <c r="Q252">
        <v>214.52</v>
      </c>
      <c r="R252">
        <v>299.02999999999997</v>
      </c>
      <c r="S252" s="9">
        <v>0.45</v>
      </c>
      <c r="T252" s="9">
        <v>0.3</v>
      </c>
      <c r="U252" s="9">
        <v>0.25</v>
      </c>
      <c r="V252" s="11">
        <f>IF($J252="H",1,0)</f>
        <v>0</v>
      </c>
      <c r="W252" s="11">
        <f>IF($J252="D",1,0)</f>
        <v>0</v>
      </c>
      <c r="X252" s="11">
        <f>IF($J252="A",1,0)</f>
        <v>1</v>
      </c>
      <c r="Y252" s="12">
        <f>(S252-V252)^2+(T252-W252)^2+(U252-X252)^2</f>
        <v>0.85499999999999998</v>
      </c>
      <c r="Z252" s="13">
        <f>(N252-V252)^2+(O252-W252)^2+(P252-X252)^2</f>
        <v>0.81812673130193914</v>
      </c>
      <c r="AA252" s="13">
        <f>(S252*(1-S252))^2+(T252*(1-T252))^2+(U252*(1-U252))^2</f>
        <v>0.14051250000000001</v>
      </c>
      <c r="AB252" s="12"/>
    </row>
    <row r="253" spans="1:28" x14ac:dyDescent="0.25">
      <c r="A253" s="6" t="s">
        <v>42</v>
      </c>
      <c r="B253" s="1" t="s">
        <v>12</v>
      </c>
      <c r="C253" s="1" t="s">
        <v>19</v>
      </c>
      <c r="D253">
        <v>0</v>
      </c>
      <c r="E253" s="5">
        <v>9</v>
      </c>
      <c r="F253" s="5">
        <v>15</v>
      </c>
      <c r="G253" s="5">
        <v>2019</v>
      </c>
      <c r="H253">
        <v>2</v>
      </c>
      <c r="I253">
        <v>2</v>
      </c>
      <c r="J253" t="s">
        <v>33</v>
      </c>
      <c r="K253">
        <v>3.6</v>
      </c>
      <c r="L253">
        <v>3.6</v>
      </c>
      <c r="M253">
        <v>2</v>
      </c>
      <c r="N253">
        <f>1/K253/(1/$K253+1/$L253+1/$M253)</f>
        <v>0.26315789473684209</v>
      </c>
      <c r="O253">
        <f>1/L253/(1/$K253+1/$L253+1/$M253)</f>
        <v>0.26315789473684209</v>
      </c>
      <c r="P253">
        <f>1/M253/(1/$K253+1/$L253+1/$M253)</f>
        <v>0.47368421052631576</v>
      </c>
      <c r="Q253">
        <v>214.52</v>
      </c>
      <c r="R253">
        <v>570.38</v>
      </c>
      <c r="S253" s="9">
        <v>0.28999999999999998</v>
      </c>
      <c r="T253" s="9">
        <v>0.48</v>
      </c>
      <c r="U253" s="9">
        <v>0.23</v>
      </c>
      <c r="V253" s="11">
        <f>IF($J253="H",1,0)</f>
        <v>0</v>
      </c>
      <c r="W253" s="11">
        <f>IF($J253="D",1,0)</f>
        <v>1</v>
      </c>
      <c r="X253" s="11">
        <f>IF($J253="A",1,0)</f>
        <v>0</v>
      </c>
      <c r="Y253" s="12">
        <f>(S253-V253)^2+(T253-W253)^2+(U253-X253)^2</f>
        <v>0.40740000000000004</v>
      </c>
      <c r="Z253" s="13">
        <f>(N253-V253)^2+(O253-W253)^2+(P253-X253)^2</f>
        <v>0.8365650969529087</v>
      </c>
      <c r="AA253" s="13">
        <f>(S253*(1-S253))^2+(T253*(1-T253))^2+(U253*(1-U253))^2</f>
        <v>0.13605937999999998</v>
      </c>
      <c r="AB253" s="12"/>
    </row>
    <row r="254" spans="1:28" x14ac:dyDescent="0.25">
      <c r="A254" s="10">
        <v>43595</v>
      </c>
      <c r="B254" s="1" t="s">
        <v>12</v>
      </c>
      <c r="C254" s="1" t="s">
        <v>3</v>
      </c>
      <c r="D254">
        <v>0</v>
      </c>
      <c r="E254" s="5">
        <v>10</v>
      </c>
      <c r="F254" s="5">
        <v>5</v>
      </c>
      <c r="G254" s="5">
        <v>2019</v>
      </c>
      <c r="H254">
        <v>0</v>
      </c>
      <c r="I254">
        <v>0</v>
      </c>
      <c r="J254" t="s">
        <v>33</v>
      </c>
      <c r="K254">
        <v>2.0499999999999998</v>
      </c>
      <c r="L254">
        <v>3.4</v>
      </c>
      <c r="M254">
        <v>3.6</v>
      </c>
      <c r="N254">
        <f>1/K254/(1/$K254+1/$L254+1/$M254)</f>
        <v>0.4603234298608499</v>
      </c>
      <c r="O254">
        <f>1/L254/(1/$K254+1/$L254+1/$M254)</f>
        <v>0.27754795035727714</v>
      </c>
      <c r="P254">
        <f>1/M254/(1/$K254+1/$L254+1/$M254)</f>
        <v>0.26212861978187285</v>
      </c>
      <c r="Q254">
        <v>214.52</v>
      </c>
      <c r="R254">
        <v>62.33</v>
      </c>
      <c r="S254" s="9">
        <v>0.49</v>
      </c>
      <c r="T254" s="9">
        <v>0.26</v>
      </c>
      <c r="U254" s="9">
        <v>0.25</v>
      </c>
      <c r="V254" s="11">
        <f>IF($J254="H",1,0)</f>
        <v>0</v>
      </c>
      <c r="W254" s="11">
        <f>IF($J254="D",1,0)</f>
        <v>1</v>
      </c>
      <c r="X254" s="11">
        <f>IF($J254="A",1,0)</f>
        <v>0</v>
      </c>
      <c r="Y254" s="12">
        <f>(S254-V254)^2+(T254-W254)^2+(U254-X254)^2</f>
        <v>0.85019999999999996</v>
      </c>
      <c r="Z254" s="13">
        <f>(N254-V254)^2+(O254-W254)^2+(P254-X254)^2</f>
        <v>0.80254603742057784</v>
      </c>
      <c r="AA254" s="13">
        <f>(S254*(1-S254))^2+(T254*(1-T254))^2+(U254*(1-U254))^2</f>
        <v>0.13462402000000001</v>
      </c>
      <c r="AB254" s="12"/>
    </row>
    <row r="255" spans="1:28" x14ac:dyDescent="0.25">
      <c r="A255" s="6" t="s">
        <v>54</v>
      </c>
      <c r="B255" s="1" t="s">
        <v>12</v>
      </c>
      <c r="C255" s="1" t="s">
        <v>2</v>
      </c>
      <c r="D255">
        <v>0</v>
      </c>
      <c r="E255" s="5">
        <v>10</v>
      </c>
      <c r="F255" s="5">
        <v>26</v>
      </c>
      <c r="G255" s="5">
        <v>2019</v>
      </c>
      <c r="H255">
        <v>0</v>
      </c>
      <c r="I255">
        <v>0</v>
      </c>
      <c r="J255" t="s">
        <v>33</v>
      </c>
      <c r="K255">
        <v>2.15</v>
      </c>
      <c r="L255">
        <v>3.6</v>
      </c>
      <c r="M255">
        <v>3.25</v>
      </c>
      <c r="N255">
        <f>1/K255/(1/$K255+1/$L255+1/$M255)</f>
        <v>0.44272065083719608</v>
      </c>
      <c r="O255">
        <f>1/L255/(1/$K255+1/$L255+1/$M255)</f>
        <v>0.26440261091665879</v>
      </c>
      <c r="P255">
        <f>1/M255/(1/$K255+1/$L255+1/$M255)</f>
        <v>0.29287673824614513</v>
      </c>
      <c r="Q255">
        <v>214.52</v>
      </c>
      <c r="R255">
        <v>281.7</v>
      </c>
      <c r="S255" s="9">
        <v>0.45</v>
      </c>
      <c r="T255" s="9">
        <v>0.31</v>
      </c>
      <c r="U255" s="9">
        <v>0.24</v>
      </c>
      <c r="V255" s="11">
        <f>IF($J255="H",1,0)</f>
        <v>0</v>
      </c>
      <c r="W255" s="11">
        <f>IF($J255="D",1,0)</f>
        <v>1</v>
      </c>
      <c r="X255" s="11">
        <f>IF($J255="A",1,0)</f>
        <v>0</v>
      </c>
      <c r="Y255" s="12">
        <f>(S255-V255)^2+(T255-W255)^2+(U255-X255)^2</f>
        <v>0.73619999999999985</v>
      </c>
      <c r="Z255" s="13">
        <f>(N255-V255)^2+(O255-W255)^2+(P255-X255)^2</f>
        <v>0.82288187730963991</v>
      </c>
      <c r="AA255" s="13">
        <f>(S255*(1-S255))^2+(T255*(1-T255))^2+(U255*(1-U255))^2</f>
        <v>0.14027922000000001</v>
      </c>
      <c r="AB255" s="12"/>
    </row>
    <row r="256" spans="1:28" x14ac:dyDescent="0.25">
      <c r="A256" s="10">
        <v>43507</v>
      </c>
      <c r="B256" s="1" t="s">
        <v>12</v>
      </c>
      <c r="C256" s="1" t="s">
        <v>17</v>
      </c>
      <c r="D256">
        <v>0</v>
      </c>
      <c r="E256" s="5">
        <v>11</v>
      </c>
      <c r="F256" s="5">
        <v>2</v>
      </c>
      <c r="G256" s="5">
        <v>2019</v>
      </c>
      <c r="H256">
        <v>1</v>
      </c>
      <c r="I256">
        <v>2</v>
      </c>
      <c r="J256" t="s">
        <v>32</v>
      </c>
      <c r="K256">
        <v>5</v>
      </c>
      <c r="L256">
        <v>4.33</v>
      </c>
      <c r="M256">
        <v>1.61</v>
      </c>
      <c r="N256">
        <f>1/K256/(1/$K256+1/$L256+1/$M256)</f>
        <v>0.1901023416131962</v>
      </c>
      <c r="O256">
        <f>1/L256/(1/$K256+1/$L256+1/$M256)</f>
        <v>0.21951771548867918</v>
      </c>
      <c r="P256">
        <f>1/M256/(1/$K256+1/$L256+1/$M256)</f>
        <v>0.59037994289812468</v>
      </c>
      <c r="Q256">
        <v>214.52</v>
      </c>
      <c r="R256">
        <v>697.5</v>
      </c>
      <c r="S256" s="9">
        <v>0.22</v>
      </c>
      <c r="T256" s="9">
        <v>0.56000000000000005</v>
      </c>
      <c r="U256" s="9">
        <v>0.22</v>
      </c>
      <c r="V256" s="11">
        <f>IF($J256="H",1,0)</f>
        <v>0</v>
      </c>
      <c r="W256" s="11">
        <f>IF($J256="D",1,0)</f>
        <v>0</v>
      </c>
      <c r="X256" s="11">
        <f>IF($J256="A",1,0)</f>
        <v>1</v>
      </c>
      <c r="Y256" s="12">
        <f>(S256-V256)^2+(T256-W256)^2+(U256-X256)^2</f>
        <v>0.97040000000000015</v>
      </c>
      <c r="Z256" s="13">
        <f>(N256-V256)^2+(O256-W256)^2+(P256-X256)^2</f>
        <v>0.25211551888033268</v>
      </c>
      <c r="AA256" s="13">
        <f>(S256*(1-S256))^2+(T256*(1-T256))^2+(U256*(1-U256))^2</f>
        <v>0.11960607999999999</v>
      </c>
      <c r="AB256" s="12"/>
    </row>
    <row r="257" spans="1:28" x14ac:dyDescent="0.25">
      <c r="A257" s="6" t="s">
        <v>56</v>
      </c>
      <c r="B257" s="1" t="s">
        <v>12</v>
      </c>
      <c r="C257" s="1" t="s">
        <v>4</v>
      </c>
      <c r="D257">
        <v>0</v>
      </c>
      <c r="E257" s="5">
        <v>11</v>
      </c>
      <c r="F257" s="5">
        <v>23</v>
      </c>
      <c r="G257" s="5">
        <v>2019</v>
      </c>
      <c r="H257">
        <v>0</v>
      </c>
      <c r="I257">
        <v>3</v>
      </c>
      <c r="J257" t="s">
        <v>32</v>
      </c>
      <c r="K257">
        <v>2.2999999999999998</v>
      </c>
      <c r="L257">
        <v>3.4</v>
      </c>
      <c r="M257">
        <v>3.1</v>
      </c>
      <c r="N257">
        <f>1/K257/(1/$K257+1/$L257+1/$M257)</f>
        <v>0.41349548842683415</v>
      </c>
      <c r="O257">
        <f>1/L257/(1/$K257+1/$L257+1/$M257)</f>
        <v>0.27971753628874069</v>
      </c>
      <c r="P257">
        <f>1/M257/(1/$K257+1/$L257+1/$M257)</f>
        <v>0.30678697528442528</v>
      </c>
      <c r="Q257">
        <v>214.52</v>
      </c>
      <c r="R257">
        <v>180.68</v>
      </c>
      <c r="S257" s="9">
        <v>0.45</v>
      </c>
      <c r="T257" s="9">
        <v>0.28999999999999998</v>
      </c>
      <c r="U257" s="9">
        <v>0.26</v>
      </c>
      <c r="V257" s="11">
        <f>IF($J257="H",1,0)</f>
        <v>0</v>
      </c>
      <c r="W257" s="11">
        <f>IF($J257="D",1,0)</f>
        <v>0</v>
      </c>
      <c r="X257" s="11">
        <f>IF($J257="A",1,0)</f>
        <v>1</v>
      </c>
      <c r="Y257" s="12">
        <f>(S257-V257)^2+(T257-W257)^2+(U257-X257)^2</f>
        <v>0.83420000000000005</v>
      </c>
      <c r="Z257" s="13">
        <f>(N257-V257)^2+(O257-W257)^2+(P257-X257)^2</f>
        <v>0.72976471669210519</v>
      </c>
      <c r="AA257" s="13">
        <f>(S257*(1-S257))^2+(T257*(1-T257))^2+(U257*(1-U257))^2</f>
        <v>0.14066882</v>
      </c>
      <c r="AB257" s="12"/>
    </row>
    <row r="258" spans="1:28" x14ac:dyDescent="0.25">
      <c r="A258" s="10">
        <v>43658</v>
      </c>
      <c r="B258" s="1" t="s">
        <v>12</v>
      </c>
      <c r="C258" s="1" t="s">
        <v>6</v>
      </c>
      <c r="D258">
        <v>0</v>
      </c>
      <c r="E258" s="5">
        <v>12</v>
      </c>
      <c r="F258" s="5">
        <v>7</v>
      </c>
      <c r="G258" s="5">
        <v>2019</v>
      </c>
      <c r="H258">
        <v>0</v>
      </c>
      <c r="I258">
        <v>0</v>
      </c>
      <c r="J258" t="s">
        <v>33</v>
      </c>
      <c r="K258">
        <v>2.37</v>
      </c>
      <c r="L258">
        <v>3.3</v>
      </c>
      <c r="M258">
        <v>3.1</v>
      </c>
      <c r="N258">
        <f>1/K258/(1/$K258+1/$L258+1/$M258)</f>
        <v>0.40278762107252541</v>
      </c>
      <c r="O258">
        <f>1/L258/(1/$K258+1/$L258+1/$M258)</f>
        <v>0.28927474604299558</v>
      </c>
      <c r="P258">
        <f>1/M258/(1/$K258+1/$L258+1/$M258)</f>
        <v>0.30793763288447912</v>
      </c>
      <c r="Q258">
        <v>214.52</v>
      </c>
      <c r="R258">
        <v>207.5</v>
      </c>
      <c r="S258" s="8">
        <v>0.43</v>
      </c>
      <c r="T258" s="8">
        <v>0.27</v>
      </c>
      <c r="U258" s="8">
        <v>0.3</v>
      </c>
      <c r="V258" s="11">
        <f>IF($J258="H",1,0)</f>
        <v>0</v>
      </c>
      <c r="W258" s="11">
        <f>IF($J258="D",1,0)</f>
        <v>1</v>
      </c>
      <c r="X258" s="11">
        <f>IF($J258="A",1,0)</f>
        <v>0</v>
      </c>
      <c r="Y258" s="12">
        <f>(S258-V258)^2+(T258-W258)^2+(U258-X258)^2</f>
        <v>0.80779999999999985</v>
      </c>
      <c r="Z258" s="13">
        <f>(N258-V258)^2+(O258-W258)^2+(P258-X258)^2</f>
        <v>0.76219384004800894</v>
      </c>
      <c r="AA258" s="13">
        <f>(S258*(1-S258))^2+(T258*(1-T258))^2+(U258*(1-U258))^2</f>
        <v>0.14302242000000001</v>
      </c>
      <c r="AB258" s="12"/>
    </row>
    <row r="259" spans="1:28" x14ac:dyDescent="0.25">
      <c r="A259" s="6" t="s">
        <v>64</v>
      </c>
      <c r="B259" s="1" t="s">
        <v>12</v>
      </c>
      <c r="C259" s="1" t="s">
        <v>16</v>
      </c>
      <c r="D259">
        <v>0</v>
      </c>
      <c r="E259" s="5">
        <v>12</v>
      </c>
      <c r="F259" s="5">
        <v>22</v>
      </c>
      <c r="G259" s="5">
        <v>2019</v>
      </c>
      <c r="H259">
        <v>2</v>
      </c>
      <c r="I259">
        <v>0</v>
      </c>
      <c r="J259" t="s">
        <v>31</v>
      </c>
      <c r="K259">
        <v>4.33</v>
      </c>
      <c r="L259">
        <v>4</v>
      </c>
      <c r="M259">
        <v>1.75</v>
      </c>
      <c r="N259">
        <f>1/K259/(1/$K259+1/$L259+1/$M259)</f>
        <v>0.21945293518300807</v>
      </c>
      <c r="O259">
        <f>1/L259/(1/$K259+1/$L259+1/$M259)</f>
        <v>0.23755780233560622</v>
      </c>
      <c r="P259">
        <f>1/M259/(1/$K259+1/$L259+1/$M259)</f>
        <v>0.54298926248138568</v>
      </c>
      <c r="Q259">
        <v>214.52</v>
      </c>
      <c r="R259">
        <v>644.63</v>
      </c>
      <c r="S259" s="8">
        <v>0.3</v>
      </c>
      <c r="T259" s="8">
        <v>0.27</v>
      </c>
      <c r="U259" s="8">
        <v>0.44</v>
      </c>
      <c r="V259" s="11">
        <f>IF($J259="H",1,0)</f>
        <v>1</v>
      </c>
      <c r="W259" s="11">
        <f>IF($J259="D",1,0)</f>
        <v>0</v>
      </c>
      <c r="X259" s="11">
        <f>IF($J259="A",1,0)</f>
        <v>0</v>
      </c>
      <c r="Y259" s="12">
        <f>(S259-V259)^2+(T259-W259)^2+(U259-X259)^2</f>
        <v>0.75649999999999995</v>
      </c>
      <c r="Z259" s="13">
        <f>(N259-V259)^2+(O259-W259)^2+(P259-X259)^2</f>
        <v>0.96052476901502337</v>
      </c>
      <c r="AA259" s="13">
        <f>(S259*(1-S259))^2+(T259*(1-T259))^2+(U259*(1-U259))^2</f>
        <v>0.14366137000000001</v>
      </c>
      <c r="AB259" s="12"/>
    </row>
    <row r="260" spans="1:28" x14ac:dyDescent="0.25">
      <c r="A260" s="6" t="s">
        <v>67</v>
      </c>
      <c r="B260" s="1" t="s">
        <v>12</v>
      </c>
      <c r="C260" s="1" t="s">
        <v>11</v>
      </c>
      <c r="D260">
        <v>0</v>
      </c>
      <c r="E260" s="5">
        <v>12</v>
      </c>
      <c r="F260" s="5">
        <v>28</v>
      </c>
      <c r="G260" s="5">
        <v>2019</v>
      </c>
      <c r="H260">
        <v>3</v>
      </c>
      <c r="I260">
        <v>0</v>
      </c>
      <c r="J260" t="s">
        <v>31</v>
      </c>
      <c r="K260">
        <v>1.95</v>
      </c>
      <c r="L260">
        <v>3.8</v>
      </c>
      <c r="M260">
        <v>3.6</v>
      </c>
      <c r="N260">
        <f>1/K260/(1/$K260+1/$L260+1/$M260)</f>
        <v>0.48665955176093911</v>
      </c>
      <c r="O260">
        <f>1/L260/(1/$K260+1/$L260+1/$M260)</f>
        <v>0.24973319103521871</v>
      </c>
      <c r="P260">
        <f>1/M260/(1/$K260+1/$L260+1/$M260)</f>
        <v>0.26360725720384198</v>
      </c>
      <c r="Q260">
        <v>214.52</v>
      </c>
      <c r="R260">
        <v>140.4</v>
      </c>
      <c r="S260" s="8">
        <v>0.49</v>
      </c>
      <c r="T260" s="8">
        <v>0.25</v>
      </c>
      <c r="U260" s="8">
        <v>0.26</v>
      </c>
      <c r="V260" s="11">
        <f>IF($J260="H",1,0)</f>
        <v>1</v>
      </c>
      <c r="W260" s="11">
        <f>IF($J260="D",1,0)</f>
        <v>0</v>
      </c>
      <c r="X260" s="11">
        <f>IF($J260="A",1,0)</f>
        <v>0</v>
      </c>
      <c r="Y260" s="12">
        <f>(S260-V260)^2+(T260-W260)^2+(U260-X260)^2</f>
        <v>0.39019999999999999</v>
      </c>
      <c r="Z260" s="13">
        <f>(N260-V260)^2+(O260-W260)^2+(P260-X260)^2</f>
        <v>0.39537386855344547</v>
      </c>
      <c r="AA260" s="13">
        <f>(S260*(1-S260))^2+(T260*(1-T260))^2+(U260*(1-U260))^2</f>
        <v>0.13462402000000001</v>
      </c>
      <c r="AB260" s="12"/>
    </row>
    <row r="261" spans="1:28" x14ac:dyDescent="0.25">
      <c r="A261" s="10">
        <v>43831</v>
      </c>
      <c r="B261" s="1" t="s">
        <v>14</v>
      </c>
      <c r="C261" s="1" t="s">
        <v>2</v>
      </c>
      <c r="D261">
        <v>0</v>
      </c>
      <c r="E261" s="5">
        <v>1</v>
      </c>
      <c r="F261" s="5">
        <v>1</v>
      </c>
      <c r="G261" s="5">
        <v>2020</v>
      </c>
      <c r="H261">
        <v>4</v>
      </c>
      <c r="I261">
        <v>0</v>
      </c>
      <c r="J261" t="s">
        <v>31</v>
      </c>
      <c r="K261">
        <v>1.9</v>
      </c>
      <c r="L261">
        <v>3.75</v>
      </c>
      <c r="M261">
        <v>3.8</v>
      </c>
      <c r="N261">
        <f>1/K261/(1/$K261+1/$L261+1/$M261)</f>
        <v>0.49833887043189368</v>
      </c>
      <c r="O261">
        <f>1/L261/(1/$K261+1/$L261+1/$M261)</f>
        <v>0.25249169435215946</v>
      </c>
      <c r="P261">
        <f>1/M261/(1/$K261+1/$L261+1/$M261)</f>
        <v>0.24916943521594684</v>
      </c>
      <c r="Q261">
        <v>299.02999999999997</v>
      </c>
      <c r="R261">
        <v>281.7</v>
      </c>
      <c r="S261" s="8">
        <v>0.44</v>
      </c>
      <c r="T261" s="8">
        <v>0.26</v>
      </c>
      <c r="U261" s="8">
        <v>0.31</v>
      </c>
      <c r="V261" s="11">
        <f>IF($J261="H",1,0)</f>
        <v>1</v>
      </c>
      <c r="W261" s="11">
        <f>IF($J261="D",1,0)</f>
        <v>0</v>
      </c>
      <c r="X261" s="11">
        <f>IF($J261="A",1,0)</f>
        <v>0</v>
      </c>
      <c r="Y261" s="12">
        <f>(S261-V261)^2+(T261-W261)^2+(U261-X261)^2</f>
        <v>0.47730000000000006</v>
      </c>
      <c r="Z261" s="13">
        <f>(N261-V261)^2+(O261-W261)^2+(P261-X261)^2</f>
        <v>0.37750135208220664</v>
      </c>
      <c r="AA261" s="13">
        <f>(S261*(1-S261))^2+(T261*(1-T261))^2+(U261*(1-U261))^2</f>
        <v>0.14348393000000001</v>
      </c>
      <c r="AB261" s="12"/>
    </row>
    <row r="262" spans="1:28" x14ac:dyDescent="0.25">
      <c r="A262" s="6" t="s">
        <v>69</v>
      </c>
      <c r="B262" s="1" t="s">
        <v>14</v>
      </c>
      <c r="C262" s="1" t="s">
        <v>7</v>
      </c>
      <c r="D262">
        <v>0</v>
      </c>
      <c r="E262" s="5">
        <v>1</v>
      </c>
      <c r="F262" s="5">
        <v>18</v>
      </c>
      <c r="G262" s="5">
        <v>2020</v>
      </c>
      <c r="H262">
        <v>1</v>
      </c>
      <c r="I262">
        <v>1</v>
      </c>
      <c r="J262" t="s">
        <v>33</v>
      </c>
      <c r="K262">
        <v>2.9</v>
      </c>
      <c r="L262">
        <v>3.5</v>
      </c>
      <c r="M262">
        <v>2.37</v>
      </c>
      <c r="N262">
        <f>1/K262/(1/$K262+1/$L262+1/$M262)</f>
        <v>0.32763251441662067</v>
      </c>
      <c r="O262">
        <f>1/L262/(1/$K262+1/$L262+1/$M262)</f>
        <v>0.27146694051662851</v>
      </c>
      <c r="P262">
        <f>1/M262/(1/$K262+1/$L262+1/$M262)</f>
        <v>0.40090054506675094</v>
      </c>
      <c r="Q262">
        <v>299.02999999999997</v>
      </c>
      <c r="R262">
        <v>457.2</v>
      </c>
      <c r="S262" s="8">
        <v>0.36</v>
      </c>
      <c r="T262" s="8">
        <v>0.26</v>
      </c>
      <c r="U262" s="8">
        <v>0.38</v>
      </c>
      <c r="V262" s="11">
        <f>IF($J262="H",1,0)</f>
        <v>0</v>
      </c>
      <c r="W262" s="11">
        <f>IF($J262="D",1,0)</f>
        <v>1</v>
      </c>
      <c r="X262" s="11">
        <f>IF($J262="A",1,0)</f>
        <v>0</v>
      </c>
      <c r="Y262" s="12">
        <f>(S262-V262)^2+(T262-W262)^2+(U262-X262)^2</f>
        <v>0.8216</v>
      </c>
      <c r="Z262" s="13">
        <f>(N262-V262)^2+(O262-W262)^2+(P262-X262)^2</f>
        <v>0.79882473029797674</v>
      </c>
      <c r="AA262" s="13">
        <f>(S262*(1-S262))^2+(T262*(1-T262))^2+(U262*(1-U262))^2</f>
        <v>0.14560928000000001</v>
      </c>
      <c r="AB262" s="12"/>
    </row>
    <row r="263" spans="1:28" x14ac:dyDescent="0.25">
      <c r="A263" s="6" t="s">
        <v>74</v>
      </c>
      <c r="B263" s="1" t="s">
        <v>14</v>
      </c>
      <c r="C263" s="1" t="s">
        <v>0</v>
      </c>
      <c r="D263">
        <v>0</v>
      </c>
      <c r="E263" s="5">
        <v>1</v>
      </c>
      <c r="F263" s="5">
        <v>29</v>
      </c>
      <c r="G263" s="5">
        <v>2020</v>
      </c>
      <c r="H263">
        <v>0</v>
      </c>
      <c r="I263">
        <v>2</v>
      </c>
      <c r="J263" t="s">
        <v>32</v>
      </c>
      <c r="K263">
        <v>8.5</v>
      </c>
      <c r="L263">
        <v>5.5</v>
      </c>
      <c r="M263">
        <v>1.33</v>
      </c>
      <c r="N263">
        <f>1/K263/(1/$K263+1/$L263+1/$M263)</f>
        <v>0.11190148386109836</v>
      </c>
      <c r="O263">
        <f>1/L263/(1/$K263+1/$L263+1/$M263)</f>
        <v>0.17293865687624294</v>
      </c>
      <c r="P263">
        <f>1/M263/(1/$K263+1/$L263+1/$M263)</f>
        <v>0.71515985926265868</v>
      </c>
      <c r="Q263">
        <v>299.02999999999997</v>
      </c>
      <c r="R263">
        <v>959.18</v>
      </c>
      <c r="S263" s="8">
        <v>0.14000000000000001</v>
      </c>
      <c r="T263" s="8">
        <v>0.17</v>
      </c>
      <c r="U263" s="8">
        <v>0.69</v>
      </c>
      <c r="V263" s="11">
        <f>IF($J263="H",1,0)</f>
        <v>0</v>
      </c>
      <c r="W263" s="11">
        <f>IF($J263="D",1,0)</f>
        <v>0</v>
      </c>
      <c r="X263" s="11">
        <f>IF($J263="A",1,0)</f>
        <v>1</v>
      </c>
      <c r="Y263" s="12">
        <f>(S263-V263)^2+(T263-W263)^2+(U263-X263)^2</f>
        <v>0.14460000000000003</v>
      </c>
      <c r="Z263" s="13">
        <f>(N263-V263)^2+(O263-W263)^2+(P263-X263)^2</f>
        <v>0.12356362690774295</v>
      </c>
      <c r="AA263" s="13">
        <f>(S263*(1-S263))^2+(T263*(1-T263))^2+(U263*(1-U263))^2</f>
        <v>8.0158580000000007E-2</v>
      </c>
      <c r="AB263" s="12"/>
    </row>
    <row r="264" spans="1:28" x14ac:dyDescent="0.25">
      <c r="A264" s="10">
        <v>43832</v>
      </c>
      <c r="B264" s="1" t="s">
        <v>14</v>
      </c>
      <c r="C264" s="1" t="s">
        <v>13</v>
      </c>
      <c r="D264">
        <v>0</v>
      </c>
      <c r="E264" s="5">
        <v>2</v>
      </c>
      <c r="F264" s="5">
        <v>1</v>
      </c>
      <c r="G264" s="5">
        <v>2020</v>
      </c>
      <c r="H264">
        <v>3</v>
      </c>
      <c r="I264">
        <v>3</v>
      </c>
      <c r="J264" t="s">
        <v>33</v>
      </c>
      <c r="K264">
        <v>2.6</v>
      </c>
      <c r="L264">
        <v>3.3</v>
      </c>
      <c r="M264">
        <v>2.75</v>
      </c>
      <c r="N264">
        <f>1/K264/(1/$K264+1/$L264+1/$M264)</f>
        <v>0.36585365853658541</v>
      </c>
      <c r="O264">
        <f>1/L264/(1/$K264+1/$L264+1/$M264)</f>
        <v>0.28824833702882491</v>
      </c>
      <c r="P264">
        <f>1/M264/(1/$K264+1/$L264+1/$M264)</f>
        <v>0.34589800443458985</v>
      </c>
      <c r="Q264">
        <v>299.02999999999997</v>
      </c>
      <c r="R264">
        <v>180.99</v>
      </c>
      <c r="S264" s="8">
        <v>0.43</v>
      </c>
      <c r="T264" s="8">
        <v>0.26</v>
      </c>
      <c r="U264" s="8">
        <v>0.31</v>
      </c>
      <c r="V264" s="11">
        <f>IF($J264="H",1,0)</f>
        <v>0</v>
      </c>
      <c r="W264" s="11">
        <f>IF($J264="D",1,0)</f>
        <v>1</v>
      </c>
      <c r="X264" s="11">
        <f>IF($J264="A",1,0)</f>
        <v>0</v>
      </c>
      <c r="Y264" s="12">
        <f>(S264-V264)^2+(T264-W264)^2+(U264-X264)^2</f>
        <v>0.82859999999999989</v>
      </c>
      <c r="Z264" s="13">
        <f>(N264-V264)^2+(O264-W264)^2+(P264-X264)^2</f>
        <v>0.7600847586786692</v>
      </c>
      <c r="AA264" s="13">
        <f>(S264*(1-S264))^2+(T264*(1-T264))^2+(U264*(1-U264))^2</f>
        <v>0.14284498000000001</v>
      </c>
      <c r="AB264" s="12"/>
    </row>
    <row r="265" spans="1:28" x14ac:dyDescent="0.25">
      <c r="A265" s="6" t="s">
        <v>84</v>
      </c>
      <c r="B265" s="1" t="s">
        <v>14</v>
      </c>
      <c r="C265" s="1" t="s">
        <v>5</v>
      </c>
      <c r="D265">
        <v>0</v>
      </c>
      <c r="E265" s="5">
        <v>2</v>
      </c>
      <c r="F265" s="5">
        <v>29</v>
      </c>
      <c r="G265" s="5">
        <v>2020</v>
      </c>
      <c r="H265">
        <v>3</v>
      </c>
      <c r="I265">
        <v>1</v>
      </c>
      <c r="J265" t="s">
        <v>31</v>
      </c>
      <c r="K265">
        <v>2.65</v>
      </c>
      <c r="L265">
        <v>3.6</v>
      </c>
      <c r="M265">
        <v>2.5</v>
      </c>
      <c r="N265">
        <f>1/K265/(1/$K265+1/$L265+1/$M265)</f>
        <v>0.35763957878005165</v>
      </c>
      <c r="O265">
        <f>1/L265/(1/$K265+1/$L265+1/$M265)</f>
        <v>0.26326246771309353</v>
      </c>
      <c r="P265">
        <f>1/M265/(1/$K265+1/$L265+1/$M265)</f>
        <v>0.37909795350685471</v>
      </c>
      <c r="Q265">
        <v>299.02999999999997</v>
      </c>
      <c r="R265">
        <v>209.7</v>
      </c>
      <c r="S265" s="8">
        <v>0.43</v>
      </c>
      <c r="T265" s="8">
        <v>0.25</v>
      </c>
      <c r="U265" s="8">
        <v>0.32</v>
      </c>
      <c r="V265" s="11">
        <f>IF($J265="H",1,0)</f>
        <v>1</v>
      </c>
      <c r="W265" s="11">
        <f>IF($J265="D",1,0)</f>
        <v>0</v>
      </c>
      <c r="X265" s="11">
        <f>IF($J265="A",1,0)</f>
        <v>0</v>
      </c>
      <c r="Y265" s="12">
        <f>(S265-V265)^2+(T265-W265)^2+(U265-X265)^2</f>
        <v>0.48980000000000007</v>
      </c>
      <c r="Z265" s="13">
        <f>(N265-V265)^2+(O265-W265)^2+(P265-X265)^2</f>
        <v>0.62564929600934238</v>
      </c>
      <c r="AA265" s="13">
        <f>(S265*(1-S265))^2+(T265*(1-T265))^2+(U265*(1-U265))^2</f>
        <v>0.14258002</v>
      </c>
      <c r="AB265" s="12"/>
    </row>
    <row r="266" spans="1:28" x14ac:dyDescent="0.25">
      <c r="A266" s="10">
        <v>43746</v>
      </c>
      <c r="B266" s="1" t="s">
        <v>14</v>
      </c>
      <c r="C266" s="1" t="s">
        <v>15</v>
      </c>
      <c r="D266">
        <v>0</v>
      </c>
      <c r="E266" s="5">
        <v>8</v>
      </c>
      <c r="F266" s="5">
        <v>10</v>
      </c>
      <c r="G266" s="5">
        <v>2019</v>
      </c>
      <c r="H266">
        <v>0</v>
      </c>
      <c r="I266">
        <v>5</v>
      </c>
      <c r="J266" t="s">
        <v>32</v>
      </c>
      <c r="K266">
        <v>12</v>
      </c>
      <c r="L266">
        <v>6.5</v>
      </c>
      <c r="M266">
        <v>1.22</v>
      </c>
      <c r="N266">
        <f>1/K266/(1/$K266+1/$L266+1/$M266)</f>
        <v>7.885055185442974E-2</v>
      </c>
      <c r="O266">
        <f>1/L266/(1/$K266+1/$L266+1/$M266)</f>
        <v>0.14557024957740877</v>
      </c>
      <c r="P266">
        <f>1/M266/(1/$K266+1/$L266+1/$M266)</f>
        <v>0.77557919856816149</v>
      </c>
      <c r="Q266">
        <v>299.02999999999997</v>
      </c>
      <c r="R266">
        <v>1140</v>
      </c>
      <c r="S266" s="9">
        <v>0.1</v>
      </c>
      <c r="T266" s="9">
        <v>0.74</v>
      </c>
      <c r="U266" s="9">
        <v>0.16</v>
      </c>
      <c r="V266" s="11">
        <f>IF($J266="H",1,0)</f>
        <v>0</v>
      </c>
      <c r="W266" s="11">
        <f>IF($J266="D",1,0)</f>
        <v>0</v>
      </c>
      <c r="X266" s="11">
        <f>IF($J266="A",1,0)</f>
        <v>1</v>
      </c>
      <c r="Y266" s="12">
        <f>(S266-V266)^2+(T266-W266)^2+(U266-X266)^2</f>
        <v>1.2631999999999999</v>
      </c>
      <c r="Z266" s="13">
        <f>(N266-V266)^2+(O266-W266)^2+(P266-X266)^2</f>
        <v>7.777280320508588E-2</v>
      </c>
      <c r="AA266" s="13">
        <f>(S266*(1-S266))^2+(T266*(1-T266))^2+(U266*(1-U266))^2</f>
        <v>6.3181120000000007E-2</v>
      </c>
      <c r="AB266" s="12"/>
    </row>
    <row r="267" spans="1:28" x14ac:dyDescent="0.25">
      <c r="A267" s="6" t="s">
        <v>40</v>
      </c>
      <c r="B267" s="1" t="s">
        <v>14</v>
      </c>
      <c r="C267" s="1" t="s">
        <v>1</v>
      </c>
      <c r="D267">
        <v>0</v>
      </c>
      <c r="E267" s="5">
        <v>8</v>
      </c>
      <c r="F267" s="5">
        <v>31</v>
      </c>
      <c r="G267" s="5">
        <v>2019</v>
      </c>
      <c r="H267">
        <v>2</v>
      </c>
      <c r="I267">
        <v>0</v>
      </c>
      <c r="J267" t="s">
        <v>31</v>
      </c>
      <c r="K267">
        <v>1.85</v>
      </c>
      <c r="L267">
        <v>3.9</v>
      </c>
      <c r="M267">
        <v>3.9</v>
      </c>
      <c r="N267">
        <f>1/K267/(1/$K267+1/$L267+1/$M267)</f>
        <v>0.51315789473684204</v>
      </c>
      <c r="O267">
        <f>1/L267/(1/$K267+1/$L267+1/$M267)</f>
        <v>0.24342105263157898</v>
      </c>
      <c r="P267">
        <f>1/M267/(1/$K267+1/$L267+1/$M267)</f>
        <v>0.24342105263157898</v>
      </c>
      <c r="Q267">
        <v>299.02999999999997</v>
      </c>
      <c r="R267">
        <v>81.540000000000006</v>
      </c>
      <c r="S267" s="9">
        <v>0.52</v>
      </c>
      <c r="T267" s="9">
        <v>0.24</v>
      </c>
      <c r="U267" s="9">
        <v>0.24</v>
      </c>
      <c r="V267" s="11">
        <f>IF($J267="H",1,0)</f>
        <v>1</v>
      </c>
      <c r="W267" s="11">
        <f>IF($J267="D",1,0)</f>
        <v>0</v>
      </c>
      <c r="X267" s="11">
        <f>IF($J267="A",1,0)</f>
        <v>0</v>
      </c>
      <c r="Y267" s="12">
        <f>(S267-V267)^2+(T267-W267)^2+(U267-X267)^2</f>
        <v>0.34559999999999996</v>
      </c>
      <c r="Z267" s="13">
        <f>(N267-V267)^2+(O267-W267)^2+(P267-X267)^2</f>
        <v>0.35552285318559568</v>
      </c>
      <c r="AA267" s="13">
        <f>(S267*(1-S267))^2+(T267*(1-T267))^2+(U267*(1-U267))^2</f>
        <v>0.12883968000000001</v>
      </c>
      <c r="AB267" s="12"/>
    </row>
    <row r="268" spans="1:28" x14ac:dyDescent="0.25">
      <c r="A268" s="6" t="s">
        <v>46</v>
      </c>
      <c r="B268" s="1" t="s">
        <v>14</v>
      </c>
      <c r="C268" s="1" t="s">
        <v>16</v>
      </c>
      <c r="D268">
        <v>0</v>
      </c>
      <c r="E268" s="5">
        <v>9</v>
      </c>
      <c r="F268" s="5">
        <v>22</v>
      </c>
      <c r="G268" s="5">
        <v>2019</v>
      </c>
      <c r="H268">
        <v>2</v>
      </c>
      <c r="I268">
        <v>0</v>
      </c>
      <c r="J268" t="s">
        <v>31</v>
      </c>
      <c r="K268">
        <v>3.1</v>
      </c>
      <c r="L268">
        <v>3.6</v>
      </c>
      <c r="M268">
        <v>2.2000000000000002</v>
      </c>
      <c r="N268">
        <f>1/K268/(1/$K268+1/$L268+1/$M268)</f>
        <v>0.30579150579150577</v>
      </c>
      <c r="O268">
        <f>1/L268/(1/$K268+1/$L268+1/$M268)</f>
        <v>0.26332046332046333</v>
      </c>
      <c r="P268">
        <f>1/M268/(1/$K268+1/$L268+1/$M268)</f>
        <v>0.43088803088803085</v>
      </c>
      <c r="Q268">
        <v>299.02999999999997</v>
      </c>
      <c r="R268">
        <v>644.63</v>
      </c>
      <c r="S268" s="9">
        <v>0.28000000000000003</v>
      </c>
      <c r="T268" s="9">
        <v>0.48</v>
      </c>
      <c r="U268" s="9">
        <v>0.25</v>
      </c>
      <c r="V268" s="11">
        <f>IF($J268="H",1,0)</f>
        <v>1</v>
      </c>
      <c r="W268" s="11">
        <f>IF($J268="D",1,0)</f>
        <v>0</v>
      </c>
      <c r="X268" s="11">
        <f>IF($J268="A",1,0)</f>
        <v>0</v>
      </c>
      <c r="Y268" s="12">
        <f>(S268-V268)^2+(T268-W268)^2+(U268-X268)^2</f>
        <v>0.81129999999999991</v>
      </c>
      <c r="Z268" s="13">
        <f>(N268-V268)^2+(O268-W268)^2+(P268-X268)^2</f>
        <v>0.73692759499709304</v>
      </c>
      <c r="AA268" s="13">
        <f>(S268*(1-S268))^2+(T268*(1-T268))^2+(U268*(1-U268))^2</f>
        <v>0.13809896999999999</v>
      </c>
      <c r="AB268" s="12"/>
    </row>
    <row r="269" spans="1:28" x14ac:dyDescent="0.25">
      <c r="A269" s="10">
        <v>43595</v>
      </c>
      <c r="B269" s="1" t="s">
        <v>14</v>
      </c>
      <c r="C269" s="1" t="s">
        <v>6</v>
      </c>
      <c r="D269">
        <v>0</v>
      </c>
      <c r="E269" s="5">
        <v>10</v>
      </c>
      <c r="F269" s="5">
        <v>5</v>
      </c>
      <c r="G269" s="5">
        <v>2019</v>
      </c>
      <c r="H269">
        <v>1</v>
      </c>
      <c r="I269">
        <v>2</v>
      </c>
      <c r="J269" t="s">
        <v>32</v>
      </c>
      <c r="K269">
        <v>1.95</v>
      </c>
      <c r="L269">
        <v>3.6</v>
      </c>
      <c r="M269">
        <v>3.8</v>
      </c>
      <c r="N269">
        <f>1/K269/(1/$K269+1/$L269+1/$M269)</f>
        <v>0.48665955176093922</v>
      </c>
      <c r="O269">
        <f>1/L269/(1/$K269+1/$L269+1/$M269)</f>
        <v>0.26360725720384204</v>
      </c>
      <c r="P269">
        <f>1/M269/(1/$K269+1/$L269+1/$M269)</f>
        <v>0.24973319103521877</v>
      </c>
      <c r="Q269">
        <v>299.02999999999997</v>
      </c>
      <c r="R269">
        <v>207.5</v>
      </c>
      <c r="S269" s="9">
        <v>0.45</v>
      </c>
      <c r="T269" s="9">
        <v>0.28999999999999998</v>
      </c>
      <c r="U269" s="9">
        <v>0.26</v>
      </c>
      <c r="V269" s="11">
        <f>IF($J269="H",1,0)</f>
        <v>0</v>
      </c>
      <c r="W269" s="11">
        <f>IF($J269="D",1,0)</f>
        <v>0</v>
      </c>
      <c r="X269" s="11">
        <f>IF($J269="A",1,0)</f>
        <v>1</v>
      </c>
      <c r="Y269" s="12">
        <f>(S269-V269)^2+(T269-W269)^2+(U269-X269)^2</f>
        <v>0.83420000000000005</v>
      </c>
      <c r="Z269" s="13">
        <f>(N269-V269)^2+(O269-W269)^2+(P269-X269)^2</f>
        <v>0.86922659000488645</v>
      </c>
      <c r="AA269" s="13">
        <f>(S269*(1-S269))^2+(T269*(1-T269))^2+(U269*(1-U269))^2</f>
        <v>0.14066882</v>
      </c>
      <c r="AB269" s="12"/>
    </row>
    <row r="270" spans="1:28" x14ac:dyDescent="0.25">
      <c r="A270" s="6" t="s">
        <v>54</v>
      </c>
      <c r="B270" s="1" t="s">
        <v>14</v>
      </c>
      <c r="C270" s="1" t="s">
        <v>3</v>
      </c>
      <c r="D270">
        <v>0</v>
      </c>
      <c r="E270" s="5">
        <v>10</v>
      </c>
      <c r="F270" s="5">
        <v>26</v>
      </c>
      <c r="G270" s="5">
        <v>2019</v>
      </c>
      <c r="H270">
        <v>1</v>
      </c>
      <c r="I270">
        <v>1</v>
      </c>
      <c r="J270" t="s">
        <v>33</v>
      </c>
      <c r="K270">
        <v>2.1</v>
      </c>
      <c r="L270">
        <v>3.5</v>
      </c>
      <c r="M270">
        <v>3.5</v>
      </c>
      <c r="N270">
        <f>1/K270/(1/$K270+1/$L270+1/$M270)</f>
        <v>0.45454545454545459</v>
      </c>
      <c r="O270">
        <f>1/L270/(1/$K270+1/$L270+1/$M270)</f>
        <v>0.27272727272727276</v>
      </c>
      <c r="P270">
        <f>1/M270/(1/$K270+1/$L270+1/$M270)</f>
        <v>0.27272727272727276</v>
      </c>
      <c r="Q270">
        <v>299.02999999999997</v>
      </c>
      <c r="R270">
        <v>62.33</v>
      </c>
      <c r="S270" s="9">
        <v>0.49</v>
      </c>
      <c r="T270" s="9">
        <v>0.25</v>
      </c>
      <c r="U270" s="9">
        <v>0.27</v>
      </c>
      <c r="V270" s="11">
        <f>IF($J270="H",1,0)</f>
        <v>0</v>
      </c>
      <c r="W270" s="11">
        <f>IF($J270="D",1,0)</f>
        <v>1</v>
      </c>
      <c r="X270" s="11">
        <f>IF($J270="A",1,0)</f>
        <v>0</v>
      </c>
      <c r="Y270" s="12">
        <f>(S270-V270)^2+(T270-W270)^2+(U270-X270)^2</f>
        <v>0.87549999999999994</v>
      </c>
      <c r="Z270" s="13">
        <f>(N270-V270)^2+(O270-W270)^2+(P270-X270)^2</f>
        <v>0.80991735537190079</v>
      </c>
      <c r="AA270" s="13">
        <f>(S270*(1-S270))^2+(T270*(1-T270))^2+(U270*(1-U270))^2</f>
        <v>0.13645467</v>
      </c>
      <c r="AB270" s="12"/>
    </row>
    <row r="271" spans="1:28" x14ac:dyDescent="0.25">
      <c r="A271" s="10">
        <v>43507</v>
      </c>
      <c r="B271" s="1" t="s">
        <v>14</v>
      </c>
      <c r="C271" s="1" t="s">
        <v>18</v>
      </c>
      <c r="D271">
        <v>0</v>
      </c>
      <c r="E271" s="5">
        <v>11</v>
      </c>
      <c r="F271" s="5">
        <v>2</v>
      </c>
      <c r="G271" s="5">
        <v>2019</v>
      </c>
      <c r="H271">
        <v>2</v>
      </c>
      <c r="I271">
        <v>3</v>
      </c>
      <c r="J271" t="s">
        <v>32</v>
      </c>
      <c r="K271">
        <v>1.75</v>
      </c>
      <c r="L271">
        <v>3.8</v>
      </c>
      <c r="M271">
        <v>4.5</v>
      </c>
      <c r="N271">
        <f>1/K271/(1/$K271+1/$L271+1/$M271)</f>
        <v>0.54071146245059298</v>
      </c>
      <c r="O271">
        <f>1/L271/(1/$K271+1/$L271+1/$M271)</f>
        <v>0.24901185770750991</v>
      </c>
      <c r="P271">
        <f>1/M271/(1/$K271+1/$L271+1/$M271)</f>
        <v>0.21027667984189727</v>
      </c>
      <c r="Q271">
        <v>299.02999999999997</v>
      </c>
      <c r="R271">
        <v>225.97</v>
      </c>
      <c r="S271" s="9">
        <v>0.49</v>
      </c>
      <c r="T271" s="9">
        <v>0.25</v>
      </c>
      <c r="U271" s="9">
        <v>0.26</v>
      </c>
      <c r="V271" s="11">
        <f>IF($J271="H",1,0)</f>
        <v>0</v>
      </c>
      <c r="W271" s="11">
        <f>IF($J271="D",1,0)</f>
        <v>0</v>
      </c>
      <c r="X271" s="11">
        <f>IF($J271="A",1,0)</f>
        <v>1</v>
      </c>
      <c r="Y271" s="12">
        <f>(S271-V271)^2+(T271-W271)^2+(U271-X271)^2</f>
        <v>0.85019999999999996</v>
      </c>
      <c r="Z271" s="13">
        <f>(N271-V271)^2+(O271-W271)^2+(P271-X271)^2</f>
        <v>0.9780387133059415</v>
      </c>
      <c r="AA271" s="13">
        <f>(S271*(1-S271))^2+(T271*(1-T271))^2+(U271*(1-U271))^2</f>
        <v>0.13462402000000001</v>
      </c>
      <c r="AB271" s="12"/>
    </row>
    <row r="272" spans="1:28" x14ac:dyDescent="0.25">
      <c r="A272" s="6" t="s">
        <v>56</v>
      </c>
      <c r="B272" s="1" t="s">
        <v>14</v>
      </c>
      <c r="C272" s="1" t="s">
        <v>10</v>
      </c>
      <c r="D272">
        <v>0</v>
      </c>
      <c r="E272" s="5">
        <v>11</v>
      </c>
      <c r="F272" s="5">
        <v>23</v>
      </c>
      <c r="G272" s="5">
        <v>2019</v>
      </c>
      <c r="H272">
        <v>2</v>
      </c>
      <c r="I272">
        <v>3</v>
      </c>
      <c r="J272" t="s">
        <v>32</v>
      </c>
      <c r="K272">
        <v>4.2</v>
      </c>
      <c r="L272">
        <v>4.33</v>
      </c>
      <c r="M272">
        <v>1.7</v>
      </c>
      <c r="N272">
        <f>1/K272/(1/$K272+1/$L272+1/$M272)</f>
        <v>0.22519656132407379</v>
      </c>
      <c r="O272">
        <f>1/L272/(1/$K272+1/$L272+1/$M272)</f>
        <v>0.21843546363997918</v>
      </c>
      <c r="P272">
        <f>1/M272/(1/$K272+1/$L272+1/$M272)</f>
        <v>0.55636797503594704</v>
      </c>
      <c r="Q272">
        <v>299.02999999999997</v>
      </c>
      <c r="R272">
        <v>881.55</v>
      </c>
      <c r="S272" s="9">
        <v>0.26</v>
      </c>
      <c r="T272" s="9">
        <v>0.51</v>
      </c>
      <c r="U272" s="9">
        <v>0.22</v>
      </c>
      <c r="V272" s="11">
        <f>IF($J272="H",1,0)</f>
        <v>0</v>
      </c>
      <c r="W272" s="11">
        <f>IF($J272="D",1,0)</f>
        <v>0</v>
      </c>
      <c r="X272" s="11">
        <f>IF($J272="A",1,0)</f>
        <v>1</v>
      </c>
      <c r="Y272" s="12">
        <f>(S272-V272)^2+(T272-W272)^2+(U272-X272)^2</f>
        <v>0.93610000000000004</v>
      </c>
      <c r="Z272" s="13">
        <f>(N272-V272)^2+(O272-W272)^2+(P272-X272)^2</f>
        <v>0.29523691658150608</v>
      </c>
      <c r="AA272" s="13">
        <f>(S272*(1-S272))^2+(T272*(1-T272))^2+(U272*(1-U272))^2</f>
        <v>0.12891433000000002</v>
      </c>
      <c r="AB272" s="12"/>
    </row>
    <row r="273" spans="1:28" x14ac:dyDescent="0.25">
      <c r="A273" s="10">
        <v>43720</v>
      </c>
      <c r="B273" s="1" t="s">
        <v>14</v>
      </c>
      <c r="C273" s="1" t="s">
        <v>19</v>
      </c>
      <c r="D273">
        <v>0</v>
      </c>
      <c r="E273" s="5">
        <v>12</v>
      </c>
      <c r="F273" s="5">
        <v>9</v>
      </c>
      <c r="G273" s="5">
        <v>2019</v>
      </c>
      <c r="H273">
        <v>1</v>
      </c>
      <c r="I273">
        <v>3</v>
      </c>
      <c r="J273" t="s">
        <v>32</v>
      </c>
      <c r="K273">
        <v>3.3</v>
      </c>
      <c r="L273">
        <v>4</v>
      </c>
      <c r="M273">
        <v>2</v>
      </c>
      <c r="N273">
        <f>1/K273/(1/$K273+1/$L273+1/$M273)</f>
        <v>0.28776978417266191</v>
      </c>
      <c r="O273">
        <f>1/L273/(1/$K273+1/$L273+1/$M273)</f>
        <v>0.23741007194244607</v>
      </c>
      <c r="P273">
        <f>1/M273/(1/$K273+1/$L273+1/$M273)</f>
        <v>0.47482014388489213</v>
      </c>
      <c r="Q273">
        <v>299.02999999999997</v>
      </c>
      <c r="R273">
        <v>570.38</v>
      </c>
      <c r="S273" s="8">
        <v>0.37</v>
      </c>
      <c r="T273" s="8">
        <v>0.24</v>
      </c>
      <c r="U273" s="8">
        <v>0.39</v>
      </c>
      <c r="V273" s="11">
        <f>IF($J273="H",1,0)</f>
        <v>0</v>
      </c>
      <c r="W273" s="11">
        <f>IF($J273="D",1,0)</f>
        <v>0</v>
      </c>
      <c r="X273" s="11">
        <f>IF($J273="A",1,0)</f>
        <v>1</v>
      </c>
      <c r="Y273" s="12">
        <f>(S273-V273)^2+(T273-W273)^2+(U273-X273)^2</f>
        <v>0.56659999999999999</v>
      </c>
      <c r="Z273" s="13">
        <f>(N273-V273)^2+(O273-W273)^2+(P273-X273)^2</f>
        <v>0.41498887221158326</v>
      </c>
      <c r="AA273" s="13">
        <f>(S273*(1-S273))^2+(T273*(1-T273))^2+(U273*(1-U273))^2</f>
        <v>0.14420178</v>
      </c>
      <c r="AB273" s="12"/>
    </row>
    <row r="274" spans="1:28" x14ac:dyDescent="0.25">
      <c r="A274" s="6" t="s">
        <v>67</v>
      </c>
      <c r="B274" s="1" t="s">
        <v>14</v>
      </c>
      <c r="C274" s="1" t="s">
        <v>8</v>
      </c>
      <c r="D274">
        <v>0</v>
      </c>
      <c r="E274" s="5">
        <v>12</v>
      </c>
      <c r="F274" s="5">
        <v>28</v>
      </c>
      <c r="G274" s="5">
        <v>2019</v>
      </c>
      <c r="H274">
        <v>1</v>
      </c>
      <c r="I274">
        <v>2</v>
      </c>
      <c r="J274" t="s">
        <v>32</v>
      </c>
      <c r="K274">
        <v>4</v>
      </c>
      <c r="L274">
        <v>3.9</v>
      </c>
      <c r="M274">
        <v>1.83</v>
      </c>
      <c r="N274">
        <f>1/K274/(1/$K274+1/$L274+1/$M274)</f>
        <v>0.23744884719033837</v>
      </c>
      <c r="O274">
        <f>1/L274/(1/$K274+1/$L274+1/$M274)</f>
        <v>0.24353727916957785</v>
      </c>
      <c r="P274">
        <f>1/M274/(1/$K274+1/$L274+1/$M274)</f>
        <v>0.51901387364008378</v>
      </c>
      <c r="Q274">
        <v>299.02999999999997</v>
      </c>
      <c r="R274">
        <v>343.13</v>
      </c>
      <c r="S274" s="8">
        <v>0.27</v>
      </c>
      <c r="T274" s="8">
        <v>0.24</v>
      </c>
      <c r="U274" s="8">
        <v>0.49</v>
      </c>
      <c r="V274" s="11">
        <f>IF($J274="H",1,0)</f>
        <v>0</v>
      </c>
      <c r="W274" s="11">
        <f>IF($J274="D",1,0)</f>
        <v>0</v>
      </c>
      <c r="X274" s="11">
        <f>IF($J274="A",1,0)</f>
        <v>1</v>
      </c>
      <c r="Y274" s="12">
        <f>(S274-V274)^2+(T274-W274)^2+(U274-X274)^2</f>
        <v>0.3906</v>
      </c>
      <c r="Z274" s="13">
        <f>(N274-V274)^2+(O274-W274)^2+(P274-X274)^2</f>
        <v>0.34704001512805888</v>
      </c>
      <c r="AA274" s="13">
        <f>(S274*(1-S274))^2+(T274*(1-T274))^2+(U274*(1-U274))^2</f>
        <v>0.13456818000000001</v>
      </c>
      <c r="AB274" s="12"/>
    </row>
    <row r="275" spans="1:28" x14ac:dyDescent="0.25">
      <c r="A275" s="10">
        <v>44136</v>
      </c>
      <c r="B275" s="1" t="s">
        <v>9</v>
      </c>
      <c r="C275" s="1" t="s">
        <v>18</v>
      </c>
      <c r="D275">
        <v>0</v>
      </c>
      <c r="E275" s="5">
        <v>1</v>
      </c>
      <c r="F275" s="5">
        <v>11</v>
      </c>
      <c r="G275" s="5">
        <v>2020</v>
      </c>
      <c r="H275">
        <v>1</v>
      </c>
      <c r="I275">
        <v>1</v>
      </c>
      <c r="J275" t="s">
        <v>33</v>
      </c>
      <c r="K275">
        <v>1.44</v>
      </c>
      <c r="L275">
        <v>4.5</v>
      </c>
      <c r="M275">
        <v>7.5</v>
      </c>
      <c r="N275">
        <f>1/K275/(1/$K275+1/$L275+1/$M275)</f>
        <v>0.66137566137566128</v>
      </c>
      <c r="O275">
        <f>1/L275/(1/$K275+1/$L275+1/$M275)</f>
        <v>0.21164021164021163</v>
      </c>
      <c r="P275">
        <f>1/M275/(1/$K275+1/$L275+1/$M275)</f>
        <v>0.12698412698412698</v>
      </c>
      <c r="Q275">
        <v>276.98</v>
      </c>
      <c r="R275">
        <v>225.97</v>
      </c>
      <c r="S275" s="8">
        <v>0.62</v>
      </c>
      <c r="T275" s="8">
        <v>0.23</v>
      </c>
      <c r="U275" s="8">
        <v>0.15</v>
      </c>
      <c r="V275" s="11">
        <f>IF($J275="H",1,0)</f>
        <v>0</v>
      </c>
      <c r="W275" s="11">
        <f>IF($J275="D",1,0)</f>
        <v>1</v>
      </c>
      <c r="X275" s="11">
        <f>IF($J275="A",1,0)</f>
        <v>0</v>
      </c>
      <c r="Y275" s="12">
        <f>(S275-V275)^2+(T275-W275)^2+(U275-X275)^2</f>
        <v>0.99980000000000002</v>
      </c>
      <c r="Z275" s="13">
        <f>(N275-V275)^2+(O275-W275)^2+(P275-X275)^2</f>
        <v>1.0750538898687045</v>
      </c>
      <c r="AA275" s="13">
        <f>(S275*(1-S275))^2+(T275*(1-T275))^2+(U275*(1-U275))^2</f>
        <v>0.10312802</v>
      </c>
      <c r="AB275" s="12"/>
    </row>
    <row r="276" spans="1:28" x14ac:dyDescent="0.25">
      <c r="A276" s="6" t="s">
        <v>73</v>
      </c>
      <c r="B276" s="1" t="s">
        <v>9</v>
      </c>
      <c r="C276" s="1" t="s">
        <v>0</v>
      </c>
      <c r="D276">
        <v>0</v>
      </c>
      <c r="E276" s="5">
        <v>1</v>
      </c>
      <c r="F276" s="5">
        <v>23</v>
      </c>
      <c r="G276" s="5">
        <v>2020</v>
      </c>
      <c r="H276">
        <v>1</v>
      </c>
      <c r="I276">
        <v>2</v>
      </c>
      <c r="J276" t="s">
        <v>32</v>
      </c>
      <c r="K276">
        <v>5.75</v>
      </c>
      <c r="L276">
        <v>3.8</v>
      </c>
      <c r="M276">
        <v>1.61</v>
      </c>
      <c r="N276">
        <f>1/K276/(1/$K276+1/$L276+1/$M276)</f>
        <v>0.16434970651838124</v>
      </c>
      <c r="O276">
        <f>1/L276/(1/$K276+1/$L276+1/$M276)</f>
        <v>0.24868705591597159</v>
      </c>
      <c r="P276">
        <f>1/M276/(1/$K276+1/$L276+1/$M276)</f>
        <v>0.58696323756564728</v>
      </c>
      <c r="Q276">
        <v>276.98</v>
      </c>
      <c r="R276">
        <v>959.18</v>
      </c>
      <c r="S276" s="8">
        <v>0.22</v>
      </c>
      <c r="T276" s="8">
        <v>0.23</v>
      </c>
      <c r="U276" s="8">
        <v>0.55000000000000004</v>
      </c>
      <c r="V276" s="11">
        <f>IF($J276="H",1,0)</f>
        <v>0</v>
      </c>
      <c r="W276" s="11">
        <f>IF($J276="D",1,0)</f>
        <v>0</v>
      </c>
      <c r="X276" s="11">
        <f>IF($J276="A",1,0)</f>
        <v>1</v>
      </c>
      <c r="Y276" s="12">
        <f>(S276-V276)^2+(T276-W276)^2+(U276-X276)^2</f>
        <v>0.30379999999999996</v>
      </c>
      <c r="Z276" s="13">
        <f>(N276-V276)^2+(O276-W276)^2+(P276-X276)^2</f>
        <v>0.25945544493508355</v>
      </c>
      <c r="AA276" s="13">
        <f>(S276*(1-S276))^2+(T276*(1-T276))^2+(U276*(1-U276))^2</f>
        <v>0.12206722</v>
      </c>
      <c r="AB276" s="12"/>
    </row>
    <row r="277" spans="1:28" x14ac:dyDescent="0.25">
      <c r="A277" s="6" t="s">
        <v>75</v>
      </c>
      <c r="B277" s="1" t="s">
        <v>9</v>
      </c>
      <c r="C277" s="1" t="s">
        <v>8</v>
      </c>
      <c r="D277">
        <v>0</v>
      </c>
      <c r="E277" s="5">
        <v>2</v>
      </c>
      <c r="F277" s="5">
        <v>14</v>
      </c>
      <c r="G277" s="5">
        <v>2020</v>
      </c>
      <c r="H277">
        <v>0</v>
      </c>
      <c r="I277">
        <v>0</v>
      </c>
      <c r="J277" t="s">
        <v>33</v>
      </c>
      <c r="K277">
        <v>2.5</v>
      </c>
      <c r="L277">
        <v>3.3</v>
      </c>
      <c r="M277">
        <v>2.87</v>
      </c>
      <c r="N277">
        <f>1/K277/(1/$K277+1/$L277+1/$M277)</f>
        <v>0.38042255784061696</v>
      </c>
      <c r="O277">
        <f>1/L277/(1/$K277+1/$L277+1/$M277)</f>
        <v>0.28819890745501281</v>
      </c>
      <c r="P277">
        <f>1/M277/(1/$K277+1/$L277+1/$M277)</f>
        <v>0.33137853470437012</v>
      </c>
      <c r="Q277">
        <v>276.98</v>
      </c>
      <c r="R277">
        <v>343.13</v>
      </c>
      <c r="S277" s="8">
        <v>0.41</v>
      </c>
      <c r="T277" s="8">
        <v>0.27</v>
      </c>
      <c r="U277" s="8">
        <v>0.32</v>
      </c>
      <c r="V277" s="11">
        <f>IF($J277="H",1,0)</f>
        <v>0</v>
      </c>
      <c r="W277" s="11">
        <f>IF($J277="D",1,0)</f>
        <v>1</v>
      </c>
      <c r="X277" s="11">
        <f>IF($J277="A",1,0)</f>
        <v>0</v>
      </c>
      <c r="Y277" s="12">
        <f>(S277-V277)^2+(T277-W277)^2+(U277-X277)^2</f>
        <v>0.80339999999999989</v>
      </c>
      <c r="Z277" s="13">
        <f>(N277-V277)^2+(O277-W277)^2+(P277-X277)^2</f>
        <v>0.76119385112505045</v>
      </c>
      <c r="AA277" s="13">
        <f>(S277*(1-S277))^2+(T277*(1-T277))^2+(U277*(1-U277))^2</f>
        <v>0.14471378000000001</v>
      </c>
      <c r="AB277" s="12"/>
    </row>
    <row r="278" spans="1:28" x14ac:dyDescent="0.25">
      <c r="A278" s="6" t="s">
        <v>81</v>
      </c>
      <c r="B278" s="1" t="s">
        <v>9</v>
      </c>
      <c r="C278" s="1" t="s">
        <v>1</v>
      </c>
      <c r="D278">
        <v>0</v>
      </c>
      <c r="E278" s="5">
        <v>2</v>
      </c>
      <c r="F278" s="5">
        <v>23</v>
      </c>
      <c r="G278" s="5">
        <v>2020</v>
      </c>
      <c r="H278">
        <v>3</v>
      </c>
      <c r="I278">
        <v>0</v>
      </c>
      <c r="J278" t="s">
        <v>31</v>
      </c>
      <c r="K278">
        <v>1.5</v>
      </c>
      <c r="L278">
        <v>4.2</v>
      </c>
      <c r="M278">
        <v>7</v>
      </c>
      <c r="N278">
        <f>1/K278/(1/$K278+1/$L278+1/$M278)</f>
        <v>0.63636363636363646</v>
      </c>
      <c r="O278">
        <f>1/L278/(1/$K278+1/$L278+1/$M278)</f>
        <v>0.22727272727272729</v>
      </c>
      <c r="P278">
        <f>1/M278/(1/$K278+1/$L278+1/$M278)</f>
        <v>0.13636363636363638</v>
      </c>
      <c r="Q278">
        <v>276.98</v>
      </c>
      <c r="R278">
        <v>81.540000000000006</v>
      </c>
      <c r="S278" s="8">
        <v>0.67</v>
      </c>
      <c r="T278" s="8">
        <v>0.21</v>
      </c>
      <c r="U278" s="8">
        <v>0.11</v>
      </c>
      <c r="V278" s="11">
        <f>IF($J278="H",1,0)</f>
        <v>1</v>
      </c>
      <c r="W278" s="11">
        <f>IF($J278="D",1,0)</f>
        <v>0</v>
      </c>
      <c r="X278" s="11">
        <f>IF($J278="A",1,0)</f>
        <v>0</v>
      </c>
      <c r="Y278" s="12">
        <f>(S278-V278)^2+(T278-W278)^2+(U278-X278)^2</f>
        <v>0.16509999999999997</v>
      </c>
      <c r="Z278" s="13">
        <f>(N278-V278)^2+(O278-W278)^2+(P278-X278)^2</f>
        <v>0.20247933884297514</v>
      </c>
      <c r="AA278" s="13">
        <f>(S278*(1-S278))^2+(T278*(1-T278))^2+(U278*(1-U278))^2</f>
        <v>8.5992429999999995E-2</v>
      </c>
      <c r="AB278" s="12"/>
    </row>
    <row r="279" spans="1:28" x14ac:dyDescent="0.25">
      <c r="A279" s="10">
        <v>44015</v>
      </c>
      <c r="B279" s="1" t="s">
        <v>9</v>
      </c>
      <c r="C279" s="1" t="s">
        <v>13</v>
      </c>
      <c r="D279">
        <v>0</v>
      </c>
      <c r="E279" s="5">
        <v>3</v>
      </c>
      <c r="F279" s="5">
        <v>7</v>
      </c>
      <c r="G279" s="5">
        <v>2020</v>
      </c>
      <c r="H279">
        <v>0</v>
      </c>
      <c r="I279">
        <v>0</v>
      </c>
      <c r="J279" t="s">
        <v>33</v>
      </c>
      <c r="K279">
        <v>1.61</v>
      </c>
      <c r="L279">
        <v>3.9</v>
      </c>
      <c r="M279">
        <v>5.75</v>
      </c>
      <c r="N279">
        <f>1/K279/(1/$K279+1/$L279+1/$M279)</f>
        <v>0.59073008179339581</v>
      </c>
      <c r="O279">
        <f>1/L279/(1/$K279+1/$L279+1/$M279)</f>
        <v>0.2438654953044532</v>
      </c>
      <c r="P279">
        <f>1/M279/(1/$K279+1/$L279+1/$M279)</f>
        <v>0.16540442290215085</v>
      </c>
      <c r="Q279">
        <v>276.98</v>
      </c>
      <c r="R279">
        <v>180.99</v>
      </c>
      <c r="S279" s="8">
        <v>0.62</v>
      </c>
      <c r="T279" s="8">
        <v>0.23</v>
      </c>
      <c r="U279" s="8">
        <v>0.15</v>
      </c>
      <c r="V279" s="11">
        <f>IF($J279="H",1,0)</f>
        <v>0</v>
      </c>
      <c r="W279" s="11">
        <f>IF($J279="D",1,0)</f>
        <v>1</v>
      </c>
      <c r="X279" s="11">
        <f>IF($J279="A",1,0)</f>
        <v>0</v>
      </c>
      <c r="Y279" s="12">
        <f>(S279-V279)^2+(T279-W279)^2+(U279-X279)^2</f>
        <v>0.99980000000000002</v>
      </c>
      <c r="Z279" s="13">
        <f>(N279-V279)^2+(O279-W279)^2+(P279-X279)^2</f>
        <v>0.94806004184240544</v>
      </c>
      <c r="AA279" s="13">
        <f>(S279*(1-S279))^2+(T279*(1-T279))^2+(U279*(1-U279))^2</f>
        <v>0.10312802</v>
      </c>
      <c r="AB279" s="12"/>
    </row>
    <row r="280" spans="1:28" x14ac:dyDescent="0.25">
      <c r="A280" s="6" t="s">
        <v>36</v>
      </c>
      <c r="B280" s="1" t="s">
        <v>9</v>
      </c>
      <c r="C280" s="1" t="s">
        <v>16</v>
      </c>
      <c r="D280">
        <v>0</v>
      </c>
      <c r="E280" s="5">
        <v>8</v>
      </c>
      <c r="F280" s="5">
        <v>19</v>
      </c>
      <c r="G280" s="5">
        <v>2019</v>
      </c>
      <c r="H280">
        <v>1</v>
      </c>
      <c r="I280">
        <v>1</v>
      </c>
      <c r="J280" t="s">
        <v>33</v>
      </c>
      <c r="K280">
        <v>3.3</v>
      </c>
      <c r="L280">
        <v>3.3</v>
      </c>
      <c r="M280">
        <v>2.25</v>
      </c>
      <c r="N280">
        <f>1/K280/(1/$K280+1/$L280+1/$M280)</f>
        <v>0.28846153846153844</v>
      </c>
      <c r="O280">
        <f>1/L280/(1/$K280+1/$L280+1/$M280)</f>
        <v>0.28846153846153844</v>
      </c>
      <c r="P280">
        <f>1/M280/(1/$K280+1/$L280+1/$M280)</f>
        <v>0.42307692307692302</v>
      </c>
      <c r="Q280">
        <v>276.98</v>
      </c>
      <c r="R280">
        <v>644.63</v>
      </c>
      <c r="S280" s="9">
        <v>0.32</v>
      </c>
      <c r="T280" s="9">
        <v>0.42</v>
      </c>
      <c r="U280" s="9">
        <v>0.26</v>
      </c>
      <c r="V280" s="11">
        <f>IF($J280="H",1,0)</f>
        <v>0</v>
      </c>
      <c r="W280" s="11">
        <f>IF($J280="D",1,0)</f>
        <v>1</v>
      </c>
      <c r="X280" s="11">
        <f>IF($J280="A",1,0)</f>
        <v>0</v>
      </c>
      <c r="Y280" s="12">
        <f>(S280-V280)^2+(T280-W280)^2+(U280-X280)^2</f>
        <v>0.50640000000000007</v>
      </c>
      <c r="Z280" s="13">
        <f>(N280-V280)^2+(O280-W280)^2+(P280-X280)^2</f>
        <v>0.76849112426035504</v>
      </c>
      <c r="AA280" s="13">
        <f>(S280*(1-S280))^2+(T280*(1-T280))^2+(U280*(1-U280))^2</f>
        <v>0.14370848</v>
      </c>
      <c r="AB280" s="12"/>
    </row>
    <row r="281" spans="1:28" x14ac:dyDescent="0.25">
      <c r="A281" s="6" t="s">
        <v>39</v>
      </c>
      <c r="B281" s="1" t="s">
        <v>9</v>
      </c>
      <c r="C281" s="1" t="s">
        <v>4</v>
      </c>
      <c r="D281">
        <v>0</v>
      </c>
      <c r="E281" s="5">
        <v>8</v>
      </c>
      <c r="F281" s="5">
        <v>25</v>
      </c>
      <c r="G281" s="5">
        <v>2019</v>
      </c>
      <c r="H281">
        <v>1</v>
      </c>
      <c r="I281">
        <v>1</v>
      </c>
      <c r="J281" t="s">
        <v>33</v>
      </c>
      <c r="K281">
        <v>1.85</v>
      </c>
      <c r="L281">
        <v>3.4</v>
      </c>
      <c r="M281">
        <v>4.5</v>
      </c>
      <c r="N281">
        <f>1/K281/(1/$K281+1/$L281+1/$M281)</f>
        <v>0.5114491057997661</v>
      </c>
      <c r="O281">
        <f>1/L281/(1/$K281+1/$L281+1/$M281)</f>
        <v>0.27828848403810807</v>
      </c>
      <c r="P281">
        <f>1/M281/(1/$K281+1/$L281+1/$M281)</f>
        <v>0.21026241016212607</v>
      </c>
      <c r="Q281">
        <v>276.98</v>
      </c>
      <c r="R281">
        <v>180.68</v>
      </c>
      <c r="S281" s="9">
        <v>0.49</v>
      </c>
      <c r="T281" s="9">
        <v>0.24</v>
      </c>
      <c r="U281" s="9">
        <v>0.27</v>
      </c>
      <c r="V281" s="11">
        <f>IF($J281="H",1,0)</f>
        <v>0</v>
      </c>
      <c r="W281" s="11">
        <f>IF($J281="D",1,0)</f>
        <v>1</v>
      </c>
      <c r="X281" s="11">
        <f>IF($J281="A",1,0)</f>
        <v>0</v>
      </c>
      <c r="Y281" s="12">
        <f>(S281-V281)^2+(T281-W281)^2+(U281-X281)^2</f>
        <v>0.89059999999999995</v>
      </c>
      <c r="Z281" s="13">
        <f>(N281-V281)^2+(O281-W281)^2+(P281-X281)^2</f>
        <v>0.82665798122257861</v>
      </c>
      <c r="AA281" s="13">
        <f>(S281*(1-S281))^2+(T281*(1-T281))^2+(U281*(1-U281))^2</f>
        <v>0.13456818000000001</v>
      </c>
      <c r="AB281" s="12"/>
    </row>
    <row r="282" spans="1:28" x14ac:dyDescent="0.25">
      <c r="A282" s="6" t="s">
        <v>41</v>
      </c>
      <c r="B282" s="1" t="s">
        <v>9</v>
      </c>
      <c r="C282" s="1" t="s">
        <v>17</v>
      </c>
      <c r="D282">
        <v>0</v>
      </c>
      <c r="E282" s="5">
        <v>9</v>
      </c>
      <c r="F282" s="5">
        <v>14</v>
      </c>
      <c r="G282" s="5">
        <v>2019</v>
      </c>
      <c r="H282">
        <v>2</v>
      </c>
      <c r="I282">
        <v>5</v>
      </c>
      <c r="J282" t="s">
        <v>32</v>
      </c>
      <c r="K282">
        <v>2.9</v>
      </c>
      <c r="L282">
        <v>3.3</v>
      </c>
      <c r="M282">
        <v>2.5</v>
      </c>
      <c r="N282">
        <f>1/K282/(1/$K282+1/$L282+1/$M282)</f>
        <v>0.32907857997606704</v>
      </c>
      <c r="O282">
        <f>1/L282/(1/$K282+1/$L282+1/$M282)</f>
        <v>0.28919026725169528</v>
      </c>
      <c r="P282">
        <f>1/M282/(1/$K282+1/$L282+1/$M282)</f>
        <v>0.38173115277223779</v>
      </c>
      <c r="Q282">
        <v>276.98</v>
      </c>
      <c r="R282">
        <v>697.5</v>
      </c>
      <c r="S282" s="9">
        <v>0.28999999999999998</v>
      </c>
      <c r="T282" s="9">
        <v>0.46</v>
      </c>
      <c r="U282" s="9">
        <v>0.25</v>
      </c>
      <c r="V282" s="11">
        <f>IF($J282="H",1,0)</f>
        <v>0</v>
      </c>
      <c r="W282" s="11">
        <f>IF($J282="D",1,0)</f>
        <v>0</v>
      </c>
      <c r="X282" s="11">
        <f>IF($J282="A",1,0)</f>
        <v>1</v>
      </c>
      <c r="Y282" s="12">
        <f>(S282-V282)^2+(T282-W282)^2+(U282-X282)^2</f>
        <v>0.85820000000000007</v>
      </c>
      <c r="Z282" s="13">
        <f>(N282-V282)^2+(O282-W282)^2+(P282-X282)^2</f>
        <v>0.57418008992451774</v>
      </c>
      <c r="AA282" s="13">
        <f>(S282*(1-S282))^2+(T282*(1-T282))^2+(U282*(1-U282))^2</f>
        <v>0.13925362000000002</v>
      </c>
      <c r="AB282" s="12"/>
    </row>
    <row r="283" spans="1:28" x14ac:dyDescent="0.25">
      <c r="A283" s="6" t="s">
        <v>47</v>
      </c>
      <c r="B283" s="1" t="s">
        <v>9</v>
      </c>
      <c r="C283" s="1" t="s">
        <v>12</v>
      </c>
      <c r="D283">
        <v>0</v>
      </c>
      <c r="E283" s="5">
        <v>9</v>
      </c>
      <c r="F283" s="5">
        <v>28</v>
      </c>
      <c r="G283" s="5">
        <v>2019</v>
      </c>
      <c r="H283">
        <v>2</v>
      </c>
      <c r="I283">
        <v>0</v>
      </c>
      <c r="J283" t="s">
        <v>31</v>
      </c>
      <c r="K283">
        <v>1.85</v>
      </c>
      <c r="L283">
        <v>3.4</v>
      </c>
      <c r="M283">
        <v>4.5</v>
      </c>
      <c r="N283">
        <f>1/K283/(1/$K283+1/$L283+1/$M283)</f>
        <v>0.5114491057997661</v>
      </c>
      <c r="O283">
        <f>1/L283/(1/$K283+1/$L283+1/$M283)</f>
        <v>0.27828848403810807</v>
      </c>
      <c r="P283">
        <f>1/M283/(1/$K283+1/$L283+1/$M283)</f>
        <v>0.21026241016212607</v>
      </c>
      <c r="Q283">
        <v>276.98</v>
      </c>
      <c r="R283">
        <v>214.52</v>
      </c>
      <c r="S283" s="9">
        <v>0.49</v>
      </c>
      <c r="T283" s="9">
        <v>0.26</v>
      </c>
      <c r="U283" s="9">
        <v>0.25</v>
      </c>
      <c r="V283" s="11">
        <f>IF($J283="H",1,0)</f>
        <v>1</v>
      </c>
      <c r="W283" s="11">
        <f>IF($J283="D",1,0)</f>
        <v>0</v>
      </c>
      <c r="X283" s="11">
        <f>IF($J283="A",1,0)</f>
        <v>0</v>
      </c>
      <c r="Y283" s="12">
        <f>(S283-V283)^2+(T283-W283)^2+(U283-X283)^2</f>
        <v>0.39019999999999999</v>
      </c>
      <c r="Z283" s="13">
        <f>(N283-V283)^2+(O283-W283)^2+(P283-X283)^2</f>
        <v>0.36033673769926255</v>
      </c>
      <c r="AA283" s="13">
        <f>(S283*(1-S283))^2+(T283*(1-T283))^2+(U283*(1-U283))^2</f>
        <v>0.13462402000000001</v>
      </c>
      <c r="AB283" s="12"/>
    </row>
    <row r="284" spans="1:28" x14ac:dyDescent="0.25">
      <c r="A284" s="6" t="s">
        <v>50</v>
      </c>
      <c r="B284" s="1" t="s">
        <v>9</v>
      </c>
      <c r="C284" s="1" t="s">
        <v>5</v>
      </c>
      <c r="D284">
        <v>0</v>
      </c>
      <c r="E284" s="5">
        <v>10</v>
      </c>
      <c r="F284" s="5">
        <v>19</v>
      </c>
      <c r="G284" s="5">
        <v>2019</v>
      </c>
      <c r="H284">
        <v>1</v>
      </c>
      <c r="I284">
        <v>1</v>
      </c>
      <c r="J284" t="s">
        <v>33</v>
      </c>
      <c r="K284">
        <v>1.8</v>
      </c>
      <c r="L284">
        <v>3.6</v>
      </c>
      <c r="M284">
        <v>4.5</v>
      </c>
      <c r="N284">
        <f>1/K284/(1/$K284+1/$L284+1/$M284)</f>
        <v>0.52631578947368418</v>
      </c>
      <c r="O284">
        <f>1/L284/(1/$K284+1/$L284+1/$M284)</f>
        <v>0.26315789473684209</v>
      </c>
      <c r="P284">
        <f>1/M284/(1/$K284+1/$L284+1/$M284)</f>
        <v>0.21052631578947367</v>
      </c>
      <c r="Q284">
        <v>276.98</v>
      </c>
      <c r="R284">
        <v>209.7</v>
      </c>
      <c r="S284" s="9">
        <v>0.47</v>
      </c>
      <c r="T284" s="9">
        <v>0.26</v>
      </c>
      <c r="U284" s="9">
        <v>0.27</v>
      </c>
      <c r="V284" s="11">
        <f>IF($J284="H",1,0)</f>
        <v>0</v>
      </c>
      <c r="W284" s="11">
        <f>IF($J284="D",1,0)</f>
        <v>1</v>
      </c>
      <c r="X284" s="11">
        <f>IF($J284="A",1,0)</f>
        <v>0</v>
      </c>
      <c r="Y284" s="12">
        <f>(S284-V284)^2+(T284-W284)^2+(U284-X284)^2</f>
        <v>0.84139999999999993</v>
      </c>
      <c r="Z284" s="13">
        <f>(N284-V284)^2+(O284-W284)^2+(P284-X284)^2</f>
        <v>0.86426592797783952</v>
      </c>
      <c r="AA284" s="13">
        <f>(S284*(1-S284))^2+(T284*(1-T284))^2+(U284*(1-U284))^2</f>
        <v>0.13791697999999999</v>
      </c>
      <c r="AB284" s="12"/>
    </row>
    <row r="285" spans="1:28" x14ac:dyDescent="0.25">
      <c r="A285" s="10">
        <v>43749</v>
      </c>
      <c r="B285" s="1" t="s">
        <v>9</v>
      </c>
      <c r="C285" s="1" t="s">
        <v>11</v>
      </c>
      <c r="D285">
        <v>0</v>
      </c>
      <c r="E285" s="5">
        <v>11</v>
      </c>
      <c r="F285" s="5">
        <v>10</v>
      </c>
      <c r="G285" s="5">
        <v>2019</v>
      </c>
      <c r="H285">
        <v>2</v>
      </c>
      <c r="I285">
        <v>1</v>
      </c>
      <c r="J285" t="s">
        <v>31</v>
      </c>
      <c r="K285">
        <v>1.9</v>
      </c>
      <c r="L285">
        <v>3.5</v>
      </c>
      <c r="M285">
        <v>4.2</v>
      </c>
      <c r="N285">
        <f>1/K285/(1/$K285+1/$L285+1/$M285)</f>
        <v>0.50119331742243434</v>
      </c>
      <c r="O285">
        <f>1/L285/(1/$K285+1/$L285+1/$M285)</f>
        <v>0.27207637231503579</v>
      </c>
      <c r="P285">
        <f>1/M285/(1/$K285+1/$L285+1/$M285)</f>
        <v>0.22673031026252982</v>
      </c>
      <c r="Q285">
        <v>276.98</v>
      </c>
      <c r="R285">
        <v>140.4</v>
      </c>
      <c r="S285" s="9">
        <v>0.5</v>
      </c>
      <c r="T285" s="9">
        <v>0.24</v>
      </c>
      <c r="U285" s="9">
        <v>0.26</v>
      </c>
      <c r="V285" s="11">
        <f>IF($J285="H",1,0)</f>
        <v>1</v>
      </c>
      <c r="W285" s="11">
        <f>IF($J285="D",1,0)</f>
        <v>0</v>
      </c>
      <c r="X285" s="11">
        <f>IF($J285="A",1,0)</f>
        <v>0</v>
      </c>
      <c r="Y285" s="12">
        <f>(S285-V285)^2+(T285-W285)^2+(U285-X285)^2</f>
        <v>0.37519999999999998</v>
      </c>
      <c r="Z285" s="13">
        <f>(N285-V285)^2+(O285-W285)^2+(P285-X285)^2</f>
        <v>0.37424029254788937</v>
      </c>
      <c r="AA285" s="13">
        <f>(S285*(1-S285))^2+(T285*(1-T285))^2+(U285*(1-U285))^2</f>
        <v>0.13278752000000002</v>
      </c>
      <c r="AB285" s="12"/>
    </row>
    <row r="286" spans="1:28" x14ac:dyDescent="0.25">
      <c r="A286" s="10">
        <v>43477</v>
      </c>
      <c r="B286" s="1" t="s">
        <v>9</v>
      </c>
      <c r="C286" s="1" t="s">
        <v>3</v>
      </c>
      <c r="D286">
        <v>0</v>
      </c>
      <c r="E286" s="5">
        <v>12</v>
      </c>
      <c r="F286" s="5">
        <v>1</v>
      </c>
      <c r="G286" s="5">
        <v>2019</v>
      </c>
      <c r="H286">
        <v>1</v>
      </c>
      <c r="I286">
        <v>1</v>
      </c>
      <c r="J286" t="s">
        <v>33</v>
      </c>
      <c r="K286">
        <v>1.9</v>
      </c>
      <c r="L286">
        <v>3.5</v>
      </c>
      <c r="M286">
        <v>4.2</v>
      </c>
      <c r="N286">
        <f>1/K286/(1/$K286+1/$L286+1/$M286)</f>
        <v>0.50119331742243434</v>
      </c>
      <c r="O286">
        <f>1/L286/(1/$K286+1/$L286+1/$M286)</f>
        <v>0.27207637231503579</v>
      </c>
      <c r="P286">
        <f>1/M286/(1/$K286+1/$L286+1/$M286)</f>
        <v>0.22673031026252982</v>
      </c>
      <c r="Q286">
        <v>276.98</v>
      </c>
      <c r="R286">
        <v>62.33</v>
      </c>
      <c r="S286" s="9">
        <v>0.51</v>
      </c>
      <c r="T286" s="9">
        <v>0.22</v>
      </c>
      <c r="U286" s="9">
        <v>0.27</v>
      </c>
      <c r="V286" s="11">
        <f>IF($J286="H",1,0)</f>
        <v>0</v>
      </c>
      <c r="W286" s="11">
        <f>IF($J286="D",1,0)</f>
        <v>1</v>
      </c>
      <c r="X286" s="11">
        <f>IF($J286="A",1,0)</f>
        <v>0</v>
      </c>
      <c r="Y286" s="12">
        <f>(S286-V286)^2+(T286-W286)^2+(U286-X286)^2</f>
        <v>0.94140000000000001</v>
      </c>
      <c r="Z286" s="13">
        <f>(N286-V286)^2+(O286-W286)^2+(P286-X286)^2</f>
        <v>0.83247418276268637</v>
      </c>
      <c r="AA286" s="13">
        <f>(S286*(1-S286))^2+(T286*(1-T286))^2+(U286*(1-U286))^2</f>
        <v>0.13074498000000001</v>
      </c>
      <c r="AB286" s="12"/>
    </row>
    <row r="287" spans="1:28" x14ac:dyDescent="0.25">
      <c r="A287" s="10">
        <v>43567</v>
      </c>
      <c r="B287" s="1" t="s">
        <v>9</v>
      </c>
      <c r="C287" s="1" t="s">
        <v>14</v>
      </c>
      <c r="D287">
        <v>0</v>
      </c>
      <c r="E287" s="5">
        <v>12</v>
      </c>
      <c r="F287" s="5">
        <v>4</v>
      </c>
      <c r="G287" s="5">
        <v>2019</v>
      </c>
      <c r="H287">
        <v>2</v>
      </c>
      <c r="I287">
        <v>0</v>
      </c>
      <c r="J287" t="s">
        <v>31</v>
      </c>
      <c r="K287">
        <v>1.75</v>
      </c>
      <c r="L287">
        <v>3.7</v>
      </c>
      <c r="M287">
        <v>4.75</v>
      </c>
      <c r="N287">
        <f>1/K287/(1/$K287+1/$L287+1/$M287)</f>
        <v>0.54306682116647353</v>
      </c>
      <c r="O287">
        <f>1/L287/(1/$K287+1/$L287+1/$M287)</f>
        <v>0.25685592893008885</v>
      </c>
      <c r="P287">
        <f>1/M287/(1/$K287+1/$L287+1/$M287)</f>
        <v>0.20007724990343764</v>
      </c>
      <c r="Q287">
        <v>276.98</v>
      </c>
      <c r="R287">
        <v>299.02999999999997</v>
      </c>
      <c r="S287" s="9">
        <v>0.5</v>
      </c>
      <c r="T287" s="9">
        <v>0.25</v>
      </c>
      <c r="U287" s="9">
        <v>0.25</v>
      </c>
      <c r="V287" s="11">
        <f>IF($J287="H",1,0)</f>
        <v>1</v>
      </c>
      <c r="W287" s="11">
        <f>IF($J287="D",1,0)</f>
        <v>0</v>
      </c>
      <c r="X287" s="11">
        <f>IF($J287="A",1,0)</f>
        <v>0</v>
      </c>
      <c r="Y287" s="12">
        <f>(S287-V287)^2+(T287-W287)^2+(U287-X287)^2</f>
        <v>0.375</v>
      </c>
      <c r="Z287" s="13">
        <f>(N287-V287)^2+(O287-W287)^2+(P287-X287)^2</f>
        <v>0.31479380407437296</v>
      </c>
      <c r="AA287" s="13">
        <f>(S287*(1-S287))^2+(T287*(1-T287))^2+(U287*(1-U287))^2</f>
        <v>0.1328125</v>
      </c>
      <c r="AB287" s="12"/>
    </row>
    <row r="288" spans="1:28" x14ac:dyDescent="0.25">
      <c r="A288" s="6" t="s">
        <v>61</v>
      </c>
      <c r="B288" s="1" t="s">
        <v>9</v>
      </c>
      <c r="C288" s="1" t="s">
        <v>10</v>
      </c>
      <c r="D288">
        <v>0</v>
      </c>
      <c r="E288" s="5">
        <v>12</v>
      </c>
      <c r="F288" s="5">
        <v>15</v>
      </c>
      <c r="G288" s="5">
        <v>2019</v>
      </c>
      <c r="H288">
        <v>1</v>
      </c>
      <c r="I288">
        <v>2</v>
      </c>
      <c r="J288" t="s">
        <v>32</v>
      </c>
      <c r="K288">
        <v>3.25</v>
      </c>
      <c r="L288">
        <v>3.4</v>
      </c>
      <c r="M288">
        <v>2.25</v>
      </c>
      <c r="N288">
        <f>1/K288/(1/$K288+1/$L288+1/$M288)</f>
        <v>0.29408938010571839</v>
      </c>
      <c r="O288">
        <f>1/L288/(1/$K288+1/$L288+1/$M288)</f>
        <v>0.2811148486304661</v>
      </c>
      <c r="P288">
        <f>1/M288/(1/$K288+1/$L288+1/$M288)</f>
        <v>0.4247957712638154</v>
      </c>
      <c r="Q288">
        <v>276.98</v>
      </c>
      <c r="R288">
        <v>881.55</v>
      </c>
      <c r="S288" s="8">
        <v>0.31</v>
      </c>
      <c r="T288" s="8">
        <v>0.25</v>
      </c>
      <c r="U288" s="8">
        <v>0.44</v>
      </c>
      <c r="V288" s="11">
        <f>IF($J288="H",1,0)</f>
        <v>0</v>
      </c>
      <c r="W288" s="11">
        <f>IF($J288="D",1,0)</f>
        <v>0</v>
      </c>
      <c r="X288" s="11">
        <f>IF($J288="A",1,0)</f>
        <v>1</v>
      </c>
      <c r="Y288" s="12">
        <f>(S288-V288)^2+(T288-W288)^2+(U288-X288)^2</f>
        <v>0.47220000000000006</v>
      </c>
      <c r="Z288" s="13">
        <f>(N288-V288)^2+(O288-W288)^2+(P288-X288)^2</f>
        <v>0.49637402636748457</v>
      </c>
      <c r="AA288" s="13">
        <f>(S288*(1-S288))^2+(T288*(1-T288))^2+(U288*(1-U288))^2</f>
        <v>0.14162242</v>
      </c>
      <c r="AB288" s="12"/>
    </row>
    <row r="289" spans="1:28" x14ac:dyDescent="0.25">
      <c r="A289" s="6" t="s">
        <v>66</v>
      </c>
      <c r="B289" s="1" t="s">
        <v>9</v>
      </c>
      <c r="C289" s="1" t="s">
        <v>15</v>
      </c>
      <c r="D289">
        <v>0</v>
      </c>
      <c r="E289" s="5">
        <v>12</v>
      </c>
      <c r="F289" s="5">
        <v>27</v>
      </c>
      <c r="G289" s="5">
        <v>2019</v>
      </c>
      <c r="H289">
        <v>3</v>
      </c>
      <c r="I289">
        <v>2</v>
      </c>
      <c r="J289" t="s">
        <v>31</v>
      </c>
      <c r="K289">
        <v>8.5</v>
      </c>
      <c r="L289">
        <v>5</v>
      </c>
      <c r="M289">
        <v>1.36</v>
      </c>
      <c r="N289">
        <f>1/K289/(1/$K289+1/$L289+1/$M289)</f>
        <v>0.11173184357541902</v>
      </c>
      <c r="O289">
        <f>1/L289/(1/$K289+1/$L289+1/$M289)</f>
        <v>0.18994413407821234</v>
      </c>
      <c r="P289">
        <f>1/M289/(1/$K289+1/$L289+1/$M289)</f>
        <v>0.69832402234636881</v>
      </c>
      <c r="Q289">
        <v>276.98</v>
      </c>
      <c r="R289">
        <v>1140</v>
      </c>
      <c r="S289" s="8">
        <v>0.15</v>
      </c>
      <c r="T289" s="8">
        <v>0.19</v>
      </c>
      <c r="U289" s="8">
        <v>0.66</v>
      </c>
      <c r="V289" s="11">
        <f>IF($J289="H",1,0)</f>
        <v>1</v>
      </c>
      <c r="W289" s="11">
        <f>IF($J289="D",1,0)</f>
        <v>0</v>
      </c>
      <c r="X289" s="11">
        <f>IF($J289="A",1,0)</f>
        <v>0</v>
      </c>
      <c r="Y289" s="12">
        <f>(S289-V289)^2+(T289-W289)^2+(U289-X289)^2</f>
        <v>1.1941999999999999</v>
      </c>
      <c r="Z289" s="13">
        <f>(N289-V289)^2+(O289-W289)^2+(P289-X289)^2</f>
        <v>1.3127555319746576</v>
      </c>
      <c r="AA289" s="13">
        <f>(S289*(1-S289))^2+(T289*(1-T289))^2+(U289*(1-U289))^2</f>
        <v>9.029682E-2</v>
      </c>
      <c r="AB289" s="12"/>
    </row>
    <row r="290" spans="1:28" x14ac:dyDescent="0.25">
      <c r="A290" s="2">
        <v>43904</v>
      </c>
      <c r="B290" s="1" t="s">
        <v>2</v>
      </c>
      <c r="C290" s="1" t="s">
        <v>6</v>
      </c>
      <c r="D290">
        <v>1</v>
      </c>
      <c r="G290" s="5"/>
      <c r="N290" t="e">
        <f>1/K290/(1/$K290+1/$L290+1/$M290)</f>
        <v>#DIV/0!</v>
      </c>
      <c r="O290" t="e">
        <f>1/L290/(1/$K290+1/$L290+1/$M290)</f>
        <v>#DIV/0!</v>
      </c>
      <c r="P290" t="e">
        <f>1/M290/(1/$K290+1/$L290+1/$M290)</f>
        <v>#DIV/0!</v>
      </c>
      <c r="Q290">
        <v>281.7</v>
      </c>
      <c r="R290">
        <v>207.5</v>
      </c>
      <c r="V290" s="11">
        <f>IF($J290="H",1,0)</f>
        <v>0</v>
      </c>
      <c r="W290" s="11">
        <f>IF($J290="D",1,0)</f>
        <v>0</v>
      </c>
      <c r="X290" s="11">
        <f>IF($J290="A",1,0)</f>
        <v>0</v>
      </c>
      <c r="Y290" s="12">
        <f>(S290-V290)^2+(T290-W290)^2+(U290-X290)^2</f>
        <v>0</v>
      </c>
      <c r="Z290" s="13" t="e">
        <f>(N290-V290)^2+(O290-W290)^2+(P290-X290)^2</f>
        <v>#DIV/0!</v>
      </c>
      <c r="AA290" s="13">
        <f>(S290*(1-S290))^2+(T290*(1-T290))^2+(U290*(1-U290))^2</f>
        <v>0</v>
      </c>
      <c r="AB290" s="12"/>
    </row>
    <row r="291" spans="1:28" x14ac:dyDescent="0.25">
      <c r="A291" s="2">
        <v>43925</v>
      </c>
      <c r="B291" s="1" t="s">
        <v>2</v>
      </c>
      <c r="C291" s="1" t="s">
        <v>18</v>
      </c>
      <c r="D291">
        <v>1</v>
      </c>
      <c r="G291" s="5"/>
      <c r="N291" t="e">
        <f>1/K291/(1/$K291+1/$L291+1/$M291)</f>
        <v>#DIV/0!</v>
      </c>
      <c r="O291" t="e">
        <f>1/L291/(1/$K291+1/$L291+1/$M291)</f>
        <v>#DIV/0!</v>
      </c>
      <c r="P291" t="e">
        <f>1/M291/(1/$K291+1/$L291+1/$M291)</f>
        <v>#DIV/0!</v>
      </c>
      <c r="Q291">
        <v>281.7</v>
      </c>
      <c r="R291">
        <v>225.97</v>
      </c>
      <c r="V291" s="11">
        <f>IF($J291="H",1,0)</f>
        <v>0</v>
      </c>
      <c r="W291" s="11">
        <f>IF($J291="D",1,0)</f>
        <v>0</v>
      </c>
      <c r="X291" s="11">
        <f>IF($J291="A",1,0)</f>
        <v>0</v>
      </c>
      <c r="Y291" s="12">
        <f>(S291-V291)^2+(T291-W291)^2+(U291-X291)^2</f>
        <v>0</v>
      </c>
      <c r="Z291" s="13" t="e">
        <f>(N291-V291)^2+(O291-W291)^2+(P291-X291)^2</f>
        <v>#DIV/0!</v>
      </c>
      <c r="AA291" s="13">
        <f>(S291*(1-S291))^2+(T291*(1-T291))^2+(U291*(1-U291))^2</f>
        <v>0</v>
      </c>
      <c r="AB291" s="12"/>
    </row>
    <row r="292" spans="1:28" x14ac:dyDescent="0.25">
      <c r="A292" s="2">
        <v>43939</v>
      </c>
      <c r="B292" s="1" t="s">
        <v>2</v>
      </c>
      <c r="C292" s="1" t="s">
        <v>10</v>
      </c>
      <c r="D292">
        <v>1</v>
      </c>
      <c r="G292" s="5"/>
      <c r="N292" t="e">
        <f>1/K292/(1/$K292+1/$L292+1/$M292)</f>
        <v>#DIV/0!</v>
      </c>
      <c r="O292" t="e">
        <f>1/L292/(1/$K292+1/$L292+1/$M292)</f>
        <v>#DIV/0!</v>
      </c>
      <c r="P292" t="e">
        <f>1/M292/(1/$K292+1/$L292+1/$M292)</f>
        <v>#DIV/0!</v>
      </c>
      <c r="Q292">
        <v>281.7</v>
      </c>
      <c r="R292">
        <v>881.55</v>
      </c>
      <c r="V292" s="11">
        <f>IF($J292="H",1,0)</f>
        <v>0</v>
      </c>
      <c r="W292" s="11">
        <f>IF($J292="D",1,0)</f>
        <v>0</v>
      </c>
      <c r="X292" s="11">
        <f>IF($J292="A",1,0)</f>
        <v>0</v>
      </c>
      <c r="Y292" s="12">
        <f>(S292-V292)^2+(T292-W292)^2+(U292-X292)^2</f>
        <v>0</v>
      </c>
      <c r="Z292" s="13" t="e">
        <f>(N292-V292)^2+(O292-W292)^2+(P292-X292)^2</f>
        <v>#DIV/0!</v>
      </c>
      <c r="AA292" s="13">
        <f>(S292*(1-S292))^2+(T292*(1-T292))^2+(U292*(1-U292))^2</f>
        <v>0</v>
      </c>
      <c r="AB292" s="12"/>
    </row>
    <row r="293" spans="1:28" x14ac:dyDescent="0.25">
      <c r="A293" s="2">
        <v>43946</v>
      </c>
      <c r="B293" s="1" t="s">
        <v>2</v>
      </c>
      <c r="C293" s="1" t="s">
        <v>8</v>
      </c>
      <c r="D293">
        <v>1</v>
      </c>
      <c r="G293" s="5"/>
      <c r="N293" t="e">
        <f>1/K293/(1/$K293+1/$L293+1/$M293)</f>
        <v>#DIV/0!</v>
      </c>
      <c r="O293" t="e">
        <f>1/L293/(1/$K293+1/$L293+1/$M293)</f>
        <v>#DIV/0!</v>
      </c>
      <c r="P293" t="e">
        <f>1/M293/(1/$K293+1/$L293+1/$M293)</f>
        <v>#DIV/0!</v>
      </c>
      <c r="Q293">
        <v>281.7</v>
      </c>
      <c r="R293">
        <v>343.13</v>
      </c>
      <c r="V293" s="11">
        <f>IF($J293="H",1,0)</f>
        <v>0</v>
      </c>
      <c r="W293" s="11">
        <f>IF($J293="D",1,0)</f>
        <v>0</v>
      </c>
      <c r="X293" s="11">
        <f>IF($J293="A",1,0)</f>
        <v>0</v>
      </c>
      <c r="Y293" s="12">
        <f>(S293-V293)^2+(T293-W293)^2+(U293-X293)^2</f>
        <v>0</v>
      </c>
      <c r="Z293" s="13" t="e">
        <f>(N293-V293)^2+(O293-W293)^2+(P293-X293)^2</f>
        <v>#DIV/0!</v>
      </c>
      <c r="AA293" s="13">
        <f>(S293*(1-S293))^2+(T293*(1-T293))^2+(U293*(1-U293))^2</f>
        <v>0</v>
      </c>
      <c r="AB293" s="12"/>
    </row>
    <row r="294" spans="1:28" x14ac:dyDescent="0.25">
      <c r="A294" s="2">
        <v>43960</v>
      </c>
      <c r="B294" s="1" t="s">
        <v>2</v>
      </c>
      <c r="C294" s="1" t="s">
        <v>5</v>
      </c>
      <c r="D294">
        <v>1</v>
      </c>
      <c r="G294" s="5"/>
      <c r="N294" t="e">
        <f>1/K294/(1/$K294+1/$L294+1/$M294)</f>
        <v>#DIV/0!</v>
      </c>
      <c r="O294" t="e">
        <f>1/L294/(1/$K294+1/$L294+1/$M294)</f>
        <v>#DIV/0!</v>
      </c>
      <c r="P294" t="e">
        <f>1/M294/(1/$K294+1/$L294+1/$M294)</f>
        <v>#DIV/0!</v>
      </c>
      <c r="Q294">
        <v>281.7</v>
      </c>
      <c r="R294">
        <v>209.7</v>
      </c>
      <c r="V294" s="11">
        <f>IF($J294="H",1,0)</f>
        <v>0</v>
      </c>
      <c r="W294" s="11">
        <f>IF($J294="D",1,0)</f>
        <v>0</v>
      </c>
      <c r="X294" s="11">
        <f>IF($J294="A",1,0)</f>
        <v>0</v>
      </c>
      <c r="Y294" s="12">
        <f>(S294-V294)^2+(T294-W294)^2+(U294-X294)^2</f>
        <v>0</v>
      </c>
      <c r="Z294" s="13" t="e">
        <f>(N294-V294)^2+(O294-W294)^2+(P294-X294)^2</f>
        <v>#DIV/0!</v>
      </c>
      <c r="AA294" s="13">
        <f>(S294*(1-S294))^2+(T294*(1-T294))^2+(U294*(1-U294))^2</f>
        <v>0</v>
      </c>
      <c r="AB294" s="12"/>
    </row>
    <row r="295" spans="1:28" x14ac:dyDescent="0.25">
      <c r="A295" s="2">
        <v>43925</v>
      </c>
      <c r="B295" s="1" t="s">
        <v>19</v>
      </c>
      <c r="C295" s="1" t="s">
        <v>1</v>
      </c>
      <c r="D295">
        <v>1</v>
      </c>
      <c r="G295" s="5"/>
      <c r="N295" t="e">
        <f>1/K295/(1/$K295+1/$L295+1/$M295)</f>
        <v>#DIV/0!</v>
      </c>
      <c r="O295" t="e">
        <f>1/L295/(1/$K295+1/$L295+1/$M295)</f>
        <v>#DIV/0!</v>
      </c>
      <c r="P295" t="e">
        <f>1/M295/(1/$K295+1/$L295+1/$M295)</f>
        <v>#DIV/0!</v>
      </c>
      <c r="Q295">
        <v>570.38</v>
      </c>
      <c r="R295">
        <v>81.540000000000006</v>
      </c>
      <c r="V295" s="11">
        <f>IF($J295="H",1,0)</f>
        <v>0</v>
      </c>
      <c r="W295" s="11">
        <f>IF($J295="D",1,0)</f>
        <v>0</v>
      </c>
      <c r="X295" s="11">
        <f>IF($J295="A",1,0)</f>
        <v>0</v>
      </c>
      <c r="Y295" s="12">
        <f>(S295-V295)^2+(T295-W295)^2+(U295-X295)^2</f>
        <v>0</v>
      </c>
      <c r="Z295" s="13" t="e">
        <f>(N295-V295)^2+(O295-W295)^2+(P295-X295)^2</f>
        <v>#DIV/0!</v>
      </c>
      <c r="AA295" s="13">
        <f>(S295*(1-S295))^2+(T295*(1-T295))^2+(U295*(1-U295))^2</f>
        <v>0</v>
      </c>
      <c r="AB295" s="12"/>
    </row>
    <row r="296" spans="1:28" x14ac:dyDescent="0.25">
      <c r="A296" s="2">
        <v>43939</v>
      </c>
      <c r="B296" s="1" t="s">
        <v>19</v>
      </c>
      <c r="C296" s="1" t="s">
        <v>8</v>
      </c>
      <c r="D296">
        <v>1</v>
      </c>
      <c r="G296" s="5"/>
      <c r="N296" t="e">
        <f>1/K296/(1/$K296+1/$L296+1/$M296)</f>
        <v>#DIV/0!</v>
      </c>
      <c r="O296" t="e">
        <f>1/L296/(1/$K296+1/$L296+1/$M296)</f>
        <v>#DIV/0!</v>
      </c>
      <c r="P296" t="e">
        <f>1/M296/(1/$K296+1/$L296+1/$M296)</f>
        <v>#DIV/0!</v>
      </c>
      <c r="Q296">
        <v>570.38</v>
      </c>
      <c r="R296">
        <v>343.13</v>
      </c>
      <c r="V296" s="11">
        <f>IF($J296="H",1,0)</f>
        <v>0</v>
      </c>
      <c r="W296" s="11">
        <f>IF($J296="D",1,0)</f>
        <v>0</v>
      </c>
      <c r="X296" s="11">
        <f>IF($J296="A",1,0)</f>
        <v>0</v>
      </c>
      <c r="Y296" s="12">
        <f>(S296-V296)^2+(T296-W296)^2+(U296-X296)^2</f>
        <v>0</v>
      </c>
      <c r="Z296" s="13" t="e">
        <f>(N296-V296)^2+(O296-W296)^2+(P296-X296)^2</f>
        <v>#DIV/0!</v>
      </c>
      <c r="AA296" s="13">
        <f>(S296*(1-S296))^2+(T296*(1-T296))^2+(U296*(1-U296))^2</f>
        <v>0</v>
      </c>
      <c r="AB296" s="12"/>
    </row>
    <row r="297" spans="1:28" x14ac:dyDescent="0.25">
      <c r="A297" s="2">
        <v>43953</v>
      </c>
      <c r="B297" s="1" t="s">
        <v>19</v>
      </c>
      <c r="C297" s="1" t="s">
        <v>0</v>
      </c>
      <c r="D297">
        <v>1</v>
      </c>
      <c r="G297" s="5"/>
      <c r="N297" t="e">
        <f>1/K297/(1/$K297+1/$L297+1/$M297)</f>
        <v>#DIV/0!</v>
      </c>
      <c r="O297" t="e">
        <f>1/L297/(1/$K297+1/$L297+1/$M297)</f>
        <v>#DIV/0!</v>
      </c>
      <c r="P297" t="e">
        <f>1/M297/(1/$K297+1/$L297+1/$M297)</f>
        <v>#DIV/0!</v>
      </c>
      <c r="Q297">
        <v>570.38</v>
      </c>
      <c r="R297">
        <v>959.18</v>
      </c>
      <c r="V297" s="11">
        <f>IF($J297="H",1,0)</f>
        <v>0</v>
      </c>
      <c r="W297" s="11">
        <f>IF($J297="D",1,0)</f>
        <v>0</v>
      </c>
      <c r="X297" s="11">
        <f>IF($J297="A",1,0)</f>
        <v>0</v>
      </c>
      <c r="Y297" s="12">
        <f>(S297-V297)^2+(T297-W297)^2+(U297-X297)^2</f>
        <v>0</v>
      </c>
      <c r="Z297" s="13" t="e">
        <f>(N297-V297)^2+(O297-W297)^2+(P297-X297)^2</f>
        <v>#DIV/0!</v>
      </c>
      <c r="AA297" s="13">
        <f>(S297*(1-S297))^2+(T297*(1-T297))^2+(U297*(1-U297))^2</f>
        <v>0</v>
      </c>
      <c r="AB297" s="12"/>
    </row>
    <row r="298" spans="1:28" x14ac:dyDescent="0.25">
      <c r="A298" s="2">
        <v>43968</v>
      </c>
      <c r="B298" s="1" t="s">
        <v>19</v>
      </c>
      <c r="C298" s="1" t="s">
        <v>12</v>
      </c>
      <c r="D298">
        <v>1</v>
      </c>
      <c r="G298" s="5"/>
      <c r="N298" t="e">
        <f>1/K298/(1/$K298+1/$L298+1/$M298)</f>
        <v>#DIV/0!</v>
      </c>
      <c r="O298" t="e">
        <f>1/L298/(1/$K298+1/$L298+1/$M298)</f>
        <v>#DIV/0!</v>
      </c>
      <c r="P298" t="e">
        <f>1/M298/(1/$K298+1/$L298+1/$M298)</f>
        <v>#DIV/0!</v>
      </c>
      <c r="Q298">
        <v>570.38</v>
      </c>
      <c r="R298">
        <v>214.52</v>
      </c>
      <c r="V298" s="11">
        <f>IF($J298="H",1,0)</f>
        <v>0</v>
      </c>
      <c r="W298" s="11">
        <f>IF($J298="D",1,0)</f>
        <v>0</v>
      </c>
      <c r="X298" s="11">
        <f>IF($J298="A",1,0)</f>
        <v>0</v>
      </c>
      <c r="Y298" s="12">
        <f>(S298-V298)^2+(T298-W298)^2+(U298-X298)^2</f>
        <v>0</v>
      </c>
      <c r="Z298" s="13" t="e">
        <f>(N298-V298)^2+(O298-W298)^2+(P298-X298)^2</f>
        <v>#DIV/0!</v>
      </c>
      <c r="AA298" s="13">
        <f>(S298*(1-S298))^2+(T298*(1-T298))^2+(U298*(1-U298))^2</f>
        <v>0</v>
      </c>
      <c r="AB298" s="12"/>
    </row>
    <row r="299" spans="1:28" x14ac:dyDescent="0.25">
      <c r="A299" s="2">
        <v>43890</v>
      </c>
      <c r="B299" s="1" t="s">
        <v>11</v>
      </c>
      <c r="C299" s="1" t="s">
        <v>3</v>
      </c>
      <c r="D299">
        <v>1</v>
      </c>
      <c r="G299" s="5"/>
      <c r="N299" t="e">
        <f>1/K299/(1/$K299+1/$L299+1/$M299)</f>
        <v>#DIV/0!</v>
      </c>
      <c r="O299" t="e">
        <f>1/L299/(1/$K299+1/$L299+1/$M299)</f>
        <v>#DIV/0!</v>
      </c>
      <c r="P299" t="e">
        <f>1/M299/(1/$K299+1/$L299+1/$M299)</f>
        <v>#DIV/0!</v>
      </c>
      <c r="Q299">
        <v>140.4</v>
      </c>
      <c r="R299">
        <v>62.33</v>
      </c>
      <c r="V299" s="11">
        <f>IF($J299="H",1,0)</f>
        <v>0</v>
      </c>
      <c r="W299" s="11">
        <f>IF($J299="D",1,0)</f>
        <v>0</v>
      </c>
      <c r="X299" s="11">
        <f>IF($J299="A",1,0)</f>
        <v>0</v>
      </c>
      <c r="Y299" s="12">
        <f>(S299-V299)^2+(T299-W299)^2+(U299-X299)^2</f>
        <v>0</v>
      </c>
      <c r="Z299" s="13" t="e">
        <f>(N299-V299)^2+(O299-W299)^2+(P299-X299)^2</f>
        <v>#DIV/0!</v>
      </c>
      <c r="AA299" s="13">
        <f>(S299*(1-S299))^2+(T299*(1-T299))^2+(U299*(1-U299))^2</f>
        <v>0</v>
      </c>
      <c r="AB299" s="12"/>
    </row>
    <row r="300" spans="1:28" x14ac:dyDescent="0.25">
      <c r="A300" s="2">
        <v>43904</v>
      </c>
      <c r="B300" s="1" t="s">
        <v>11</v>
      </c>
      <c r="C300" s="1" t="s">
        <v>17</v>
      </c>
      <c r="D300">
        <v>1</v>
      </c>
      <c r="G300" s="5"/>
      <c r="N300" t="e">
        <f>1/K300/(1/$K300+1/$L300+1/$M300)</f>
        <v>#DIV/0!</v>
      </c>
      <c r="O300" t="e">
        <f>1/L300/(1/$K300+1/$L300+1/$M300)</f>
        <v>#DIV/0!</v>
      </c>
      <c r="P300" t="e">
        <f>1/M300/(1/$K300+1/$L300+1/$M300)</f>
        <v>#DIV/0!</v>
      </c>
      <c r="Q300">
        <v>140.4</v>
      </c>
      <c r="R300">
        <v>697.5</v>
      </c>
      <c r="V300" s="11">
        <f>IF($J300="H",1,0)</f>
        <v>0</v>
      </c>
      <c r="W300" s="11">
        <f>IF($J300="D",1,0)</f>
        <v>0</v>
      </c>
      <c r="X300" s="11">
        <f>IF($J300="A",1,0)</f>
        <v>0</v>
      </c>
      <c r="Y300" s="12">
        <f>(S300-V300)^2+(T300-W300)^2+(U300-X300)^2</f>
        <v>0</v>
      </c>
      <c r="Z300" s="13" t="e">
        <f>(N300-V300)^2+(O300-W300)^2+(P300-X300)^2</f>
        <v>#DIV/0!</v>
      </c>
      <c r="AA300" s="13">
        <f>(S300*(1-S300))^2+(T300*(1-T300))^2+(U300*(1-U300))^2</f>
        <v>0</v>
      </c>
      <c r="AB300" s="12"/>
    </row>
    <row r="301" spans="1:28" x14ac:dyDescent="0.25">
      <c r="A301" s="2">
        <v>43925</v>
      </c>
      <c r="B301" s="1" t="s">
        <v>11</v>
      </c>
      <c r="C301" s="1" t="s">
        <v>9</v>
      </c>
      <c r="D301">
        <v>1</v>
      </c>
      <c r="G301" s="5"/>
      <c r="N301" t="e">
        <f>1/K301/(1/$K301+1/$L301+1/$M301)</f>
        <v>#DIV/0!</v>
      </c>
      <c r="O301" t="e">
        <f>1/L301/(1/$K301+1/$L301+1/$M301)</f>
        <v>#DIV/0!</v>
      </c>
      <c r="P301" t="e">
        <f>1/M301/(1/$K301+1/$L301+1/$M301)</f>
        <v>#DIV/0!</v>
      </c>
      <c r="Q301">
        <v>140.4</v>
      </c>
      <c r="R301">
        <v>276.98</v>
      </c>
      <c r="V301" s="11">
        <f>IF($J301="H",1,0)</f>
        <v>0</v>
      </c>
      <c r="W301" s="11">
        <f>IF($J301="D",1,0)</f>
        <v>0</v>
      </c>
      <c r="X301" s="11">
        <f>IF($J301="A",1,0)</f>
        <v>0</v>
      </c>
      <c r="Y301" s="12">
        <f>(S301-V301)^2+(T301-W301)^2+(U301-X301)^2</f>
        <v>0</v>
      </c>
      <c r="Z301" s="13" t="e">
        <f>(N301-V301)^2+(O301-W301)^2+(P301-X301)^2</f>
        <v>#DIV/0!</v>
      </c>
      <c r="AA301" s="13">
        <f>(S301*(1-S301))^2+(T301*(1-T301))^2+(U301*(1-U301))^2</f>
        <v>0</v>
      </c>
      <c r="AB301" s="12"/>
    </row>
    <row r="302" spans="1:28" x14ac:dyDescent="0.25">
      <c r="A302" s="2">
        <v>43939</v>
      </c>
      <c r="B302" s="1" t="s">
        <v>11</v>
      </c>
      <c r="C302" s="1" t="s">
        <v>16</v>
      </c>
      <c r="D302">
        <v>1</v>
      </c>
      <c r="G302" s="5"/>
      <c r="N302" t="e">
        <f>1/K302/(1/$K302+1/$L302+1/$M302)</f>
        <v>#DIV/0!</v>
      </c>
      <c r="O302" t="e">
        <f>1/L302/(1/$K302+1/$L302+1/$M302)</f>
        <v>#DIV/0!</v>
      </c>
      <c r="P302" t="e">
        <f>1/M302/(1/$K302+1/$L302+1/$M302)</f>
        <v>#DIV/0!</v>
      </c>
      <c r="Q302">
        <v>140.4</v>
      </c>
      <c r="R302">
        <v>644.63</v>
      </c>
      <c r="V302" s="11">
        <f>IF($J302="H",1,0)</f>
        <v>0</v>
      </c>
      <c r="W302" s="11">
        <f>IF($J302="D",1,0)</f>
        <v>0</v>
      </c>
      <c r="X302" s="11">
        <f>IF($J302="A",1,0)</f>
        <v>0</v>
      </c>
      <c r="Y302" s="12">
        <f>(S302-V302)^2+(T302-W302)^2+(U302-X302)^2</f>
        <v>0</v>
      </c>
      <c r="Z302" s="13" t="e">
        <f>(N302-V302)^2+(O302-W302)^2+(P302-X302)^2</f>
        <v>#DIV/0!</v>
      </c>
      <c r="AA302" s="13">
        <f>(S302*(1-S302))^2+(T302*(1-T302))^2+(U302*(1-U302))^2</f>
        <v>0</v>
      </c>
      <c r="AB302" s="12"/>
    </row>
    <row r="303" spans="1:28" x14ac:dyDescent="0.25">
      <c r="A303" s="2">
        <v>43946</v>
      </c>
      <c r="B303" s="1" t="s">
        <v>11</v>
      </c>
      <c r="C303" s="1" t="s">
        <v>6</v>
      </c>
      <c r="D303">
        <v>1</v>
      </c>
      <c r="G303" s="5"/>
      <c r="N303" t="e">
        <f>1/K303/(1/$K303+1/$L303+1/$M303)</f>
        <v>#DIV/0!</v>
      </c>
      <c r="O303" t="e">
        <f>1/L303/(1/$K303+1/$L303+1/$M303)</f>
        <v>#DIV/0!</v>
      </c>
      <c r="P303" t="e">
        <f>1/M303/(1/$K303+1/$L303+1/$M303)</f>
        <v>#DIV/0!</v>
      </c>
      <c r="Q303">
        <v>140.4</v>
      </c>
      <c r="R303">
        <v>207.5</v>
      </c>
      <c r="V303" s="11">
        <f>IF($J303="H",1,0)</f>
        <v>0</v>
      </c>
      <c r="W303" s="11">
        <f>IF($J303="D",1,0)</f>
        <v>0</v>
      </c>
      <c r="X303" s="11">
        <f>IF($J303="A",1,0)</f>
        <v>0</v>
      </c>
      <c r="Y303" s="12">
        <f>(S303-V303)^2+(T303-W303)^2+(U303-X303)^2</f>
        <v>0</v>
      </c>
      <c r="Z303" s="13" t="e">
        <f>(N303-V303)^2+(O303-W303)^2+(P303-X303)^2</f>
        <v>#DIV/0!</v>
      </c>
      <c r="AA303" s="13">
        <f>(S303*(1-S303))^2+(T303*(1-T303))^2+(U303*(1-U303))^2</f>
        <v>0</v>
      </c>
      <c r="AB303" s="12"/>
    </row>
    <row r="304" spans="1:28" x14ac:dyDescent="0.25">
      <c r="A304" s="2">
        <v>43960</v>
      </c>
      <c r="B304" s="1" t="s">
        <v>11</v>
      </c>
      <c r="C304" s="1" t="s">
        <v>19</v>
      </c>
      <c r="D304">
        <v>1</v>
      </c>
      <c r="G304" s="5"/>
      <c r="N304" t="e">
        <f>1/K304/(1/$K304+1/$L304+1/$M304)</f>
        <v>#DIV/0!</v>
      </c>
      <c r="O304" t="e">
        <f>1/L304/(1/$K304+1/$L304+1/$M304)</f>
        <v>#DIV/0!</v>
      </c>
      <c r="P304" t="e">
        <f>1/M304/(1/$K304+1/$L304+1/$M304)</f>
        <v>#DIV/0!</v>
      </c>
      <c r="Q304">
        <v>140.4</v>
      </c>
      <c r="R304">
        <v>570.38</v>
      </c>
      <c r="V304" s="11">
        <f>IF($J304="H",1,0)</f>
        <v>0</v>
      </c>
      <c r="W304" s="11">
        <f>IF($J304="D",1,0)</f>
        <v>0</v>
      </c>
      <c r="X304" s="11">
        <f>IF($J304="A",1,0)</f>
        <v>0</v>
      </c>
      <c r="Y304" s="12">
        <f>(S304-V304)^2+(T304-W304)^2+(U304-X304)^2</f>
        <v>0</v>
      </c>
      <c r="Z304" s="13" t="e">
        <f>(N304-V304)^2+(O304-W304)^2+(P304-X304)^2</f>
        <v>#DIV/0!</v>
      </c>
      <c r="AA304" s="13">
        <f>(S304*(1-S304))^2+(T304*(1-T304))^2+(U304*(1-U304))^2</f>
        <v>0</v>
      </c>
      <c r="AB304" s="12"/>
    </row>
    <row r="305" spans="1:28" x14ac:dyDescent="0.25">
      <c r="A305" s="2">
        <v>43904</v>
      </c>
      <c r="B305" s="1" t="s">
        <v>13</v>
      </c>
      <c r="C305" s="1" t="s">
        <v>19</v>
      </c>
      <c r="D305">
        <v>1</v>
      </c>
      <c r="G305" s="5"/>
      <c r="N305" t="e">
        <f>1/K305/(1/$K305+1/$L305+1/$M305)</f>
        <v>#DIV/0!</v>
      </c>
      <c r="O305" t="e">
        <f>1/L305/(1/$K305+1/$L305+1/$M305)</f>
        <v>#DIV/0!</v>
      </c>
      <c r="P305" t="e">
        <f>1/M305/(1/$K305+1/$L305+1/$M305)</f>
        <v>#DIV/0!</v>
      </c>
      <c r="Q305">
        <v>180.99</v>
      </c>
      <c r="R305">
        <v>570.38</v>
      </c>
      <c r="V305" s="11">
        <f>IF($J305="H",1,0)</f>
        <v>0</v>
      </c>
      <c r="W305" s="11">
        <f>IF($J305="D",1,0)</f>
        <v>0</v>
      </c>
      <c r="X305" s="11">
        <f>IF($J305="A",1,0)</f>
        <v>0</v>
      </c>
      <c r="Y305" s="12">
        <f>(S305-V305)^2+(T305-W305)^2+(U305-X305)^2</f>
        <v>0</v>
      </c>
      <c r="Z305" s="13" t="e">
        <f>(N305-V305)^2+(O305-W305)^2+(P305-X305)^2</f>
        <v>#DIV/0!</v>
      </c>
      <c r="AA305" s="13">
        <f>(S305*(1-S305))^2+(T305*(1-T305))^2+(U305*(1-U305))^2</f>
        <v>0</v>
      </c>
      <c r="AB305" s="12"/>
    </row>
    <row r="306" spans="1:28" x14ac:dyDescent="0.25">
      <c r="A306" s="2">
        <v>43925</v>
      </c>
      <c r="B306" s="1" t="s">
        <v>13</v>
      </c>
      <c r="C306" s="1" t="s">
        <v>16</v>
      </c>
      <c r="D306">
        <v>1</v>
      </c>
      <c r="G306" s="5"/>
      <c r="N306" t="e">
        <f>1/K306/(1/$K306+1/$L306+1/$M306)</f>
        <v>#DIV/0!</v>
      </c>
      <c r="O306" t="e">
        <f>1/L306/(1/$K306+1/$L306+1/$M306)</f>
        <v>#DIV/0!</v>
      </c>
      <c r="P306" t="e">
        <f>1/M306/(1/$K306+1/$L306+1/$M306)</f>
        <v>#DIV/0!</v>
      </c>
      <c r="Q306">
        <v>180.99</v>
      </c>
      <c r="R306">
        <v>644.63</v>
      </c>
      <c r="V306" s="11">
        <f>IF($J306="H",1,0)</f>
        <v>0</v>
      </c>
      <c r="W306" s="11">
        <f>IF($J306="D",1,0)</f>
        <v>0</v>
      </c>
      <c r="X306" s="11">
        <f>IF($J306="A",1,0)</f>
        <v>0</v>
      </c>
      <c r="Y306" s="12">
        <f>(S306-V306)^2+(T306-W306)^2+(U306-X306)^2</f>
        <v>0</v>
      </c>
      <c r="Z306" s="13" t="e">
        <f>(N306-V306)^2+(O306-W306)^2+(P306-X306)^2</f>
        <v>#DIV/0!</v>
      </c>
      <c r="AA306" s="13">
        <f>(S306*(1-S306))^2+(T306*(1-T306))^2+(U306*(1-U306))^2</f>
        <v>0</v>
      </c>
      <c r="AB306" s="12"/>
    </row>
    <row r="307" spans="1:28" x14ac:dyDescent="0.25">
      <c r="A307" s="2">
        <v>43939</v>
      </c>
      <c r="B307" s="1" t="s">
        <v>13</v>
      </c>
      <c r="C307" s="1" t="s">
        <v>0</v>
      </c>
      <c r="D307">
        <v>1</v>
      </c>
      <c r="G307" s="5"/>
      <c r="N307" t="e">
        <f>1/K307/(1/$K307+1/$L307+1/$M307)</f>
        <v>#DIV/0!</v>
      </c>
      <c r="O307" t="e">
        <f>1/L307/(1/$K307+1/$L307+1/$M307)</f>
        <v>#DIV/0!</v>
      </c>
      <c r="P307" t="e">
        <f>1/M307/(1/$K307+1/$L307+1/$M307)</f>
        <v>#DIV/0!</v>
      </c>
      <c r="Q307">
        <v>180.99</v>
      </c>
      <c r="R307">
        <v>959.18</v>
      </c>
      <c r="V307" s="11">
        <f>IF($J307="H",1,0)</f>
        <v>0</v>
      </c>
      <c r="W307" s="11">
        <f>IF($J307="D",1,0)</f>
        <v>0</v>
      </c>
      <c r="X307" s="11">
        <f>IF($J307="A",1,0)</f>
        <v>0</v>
      </c>
      <c r="Y307" s="12">
        <f>(S307-V307)^2+(T307-W307)^2+(U307-X307)^2</f>
        <v>0</v>
      </c>
      <c r="Z307" s="13" t="e">
        <f>(N307-V307)^2+(O307-W307)^2+(P307-X307)^2</f>
        <v>#DIV/0!</v>
      </c>
      <c r="AA307" s="13">
        <f>(S307*(1-S307))^2+(T307*(1-T307))^2+(U307*(1-U307))^2</f>
        <v>0</v>
      </c>
      <c r="AB307" s="12"/>
    </row>
    <row r="308" spans="1:28" x14ac:dyDescent="0.25">
      <c r="A308" s="2">
        <v>43946</v>
      </c>
      <c r="B308" s="1" t="s">
        <v>13</v>
      </c>
      <c r="C308" s="1" t="s">
        <v>15</v>
      </c>
      <c r="D308">
        <v>1</v>
      </c>
      <c r="G308" s="5"/>
      <c r="N308" t="e">
        <f>1/K308/(1/$K308+1/$L308+1/$M308)</f>
        <v>#DIV/0!</v>
      </c>
      <c r="O308" t="e">
        <f>1/L308/(1/$K308+1/$L308+1/$M308)</f>
        <v>#DIV/0!</v>
      </c>
      <c r="P308" t="e">
        <f>1/M308/(1/$K308+1/$L308+1/$M308)</f>
        <v>#DIV/0!</v>
      </c>
      <c r="Q308">
        <v>180.99</v>
      </c>
      <c r="R308">
        <v>1140</v>
      </c>
      <c r="V308" s="11">
        <f>IF($J308="H",1,0)</f>
        <v>0</v>
      </c>
      <c r="W308" s="11">
        <f>IF($J308="D",1,0)</f>
        <v>0</v>
      </c>
      <c r="X308" s="11">
        <f>IF($J308="A",1,0)</f>
        <v>0</v>
      </c>
      <c r="Y308" s="12">
        <f>(S308-V308)^2+(T308-W308)^2+(U308-X308)^2</f>
        <v>0</v>
      </c>
      <c r="Z308" s="13" t="e">
        <f>(N308-V308)^2+(O308-W308)^2+(P308-X308)^2</f>
        <v>#DIV/0!</v>
      </c>
      <c r="AA308" s="13">
        <f>(S308*(1-S308))^2+(T308*(1-T308))^2+(U308*(1-U308))^2</f>
        <v>0</v>
      </c>
      <c r="AB308" s="12"/>
    </row>
    <row r="309" spans="1:28" x14ac:dyDescent="0.25">
      <c r="A309" s="2">
        <v>43960</v>
      </c>
      <c r="B309" s="1" t="s">
        <v>13</v>
      </c>
      <c r="C309" s="1" t="s">
        <v>18</v>
      </c>
      <c r="D309">
        <v>1</v>
      </c>
      <c r="G309" s="5"/>
      <c r="N309" t="e">
        <f>1/K309/(1/$K309+1/$L309+1/$M309)</f>
        <v>#DIV/0!</v>
      </c>
      <c r="O309" t="e">
        <f>1/L309/(1/$K309+1/$L309+1/$M309)</f>
        <v>#DIV/0!</v>
      </c>
      <c r="P309" t="e">
        <f>1/M309/(1/$K309+1/$L309+1/$M309)</f>
        <v>#DIV/0!</v>
      </c>
      <c r="Q309">
        <v>180.99</v>
      </c>
      <c r="R309">
        <v>225.97</v>
      </c>
      <c r="V309" s="11">
        <f>IF($J309="H",1,0)</f>
        <v>0</v>
      </c>
      <c r="W309" s="11">
        <f>IF($J309="D",1,0)</f>
        <v>0</v>
      </c>
      <c r="X309" s="11">
        <f>IF($J309="A",1,0)</f>
        <v>0</v>
      </c>
      <c r="Y309" s="12">
        <f>(S309-V309)^2+(T309-W309)^2+(U309-X309)^2</f>
        <v>0</v>
      </c>
      <c r="Z309" s="13" t="e">
        <f>(N309-V309)^2+(O309-W309)^2+(P309-X309)^2</f>
        <v>#DIV/0!</v>
      </c>
      <c r="AA309" s="13">
        <f>(S309*(1-S309))^2+(T309*(1-T309))^2+(U309*(1-U309))^2</f>
        <v>0</v>
      </c>
      <c r="AB309" s="12"/>
    </row>
    <row r="310" spans="1:28" x14ac:dyDescent="0.25">
      <c r="A310" s="2">
        <v>43911</v>
      </c>
      <c r="B310" s="1" t="s">
        <v>4</v>
      </c>
      <c r="C310" s="1" t="s">
        <v>12</v>
      </c>
      <c r="D310">
        <v>1</v>
      </c>
      <c r="G310" s="5"/>
      <c r="N310" t="e">
        <f>1/K310/(1/$K310+1/$L310+1/$M310)</f>
        <v>#DIV/0!</v>
      </c>
      <c r="O310" t="e">
        <f>1/L310/(1/$K310+1/$L310+1/$M310)</f>
        <v>#DIV/0!</v>
      </c>
      <c r="P310" t="e">
        <f>1/M310/(1/$K310+1/$L310+1/$M310)</f>
        <v>#DIV/0!</v>
      </c>
      <c r="Q310">
        <v>180.68</v>
      </c>
      <c r="R310">
        <v>214.52</v>
      </c>
      <c r="V310" s="11">
        <f>IF($J310="H",1,0)</f>
        <v>0</v>
      </c>
      <c r="W310" s="11">
        <f>IF($J310="D",1,0)</f>
        <v>0</v>
      </c>
      <c r="X310" s="11">
        <f>IF($J310="A",1,0)</f>
        <v>0</v>
      </c>
      <c r="Y310" s="12">
        <f>(S310-V310)^2+(T310-W310)^2+(U310-X310)^2</f>
        <v>0</v>
      </c>
      <c r="Z310" s="13" t="e">
        <f>(N310-V310)^2+(O310-W310)^2+(P310-X310)^2</f>
        <v>#DIV/0!</v>
      </c>
      <c r="AA310" s="13">
        <f>(S310*(1-S310))^2+(T310*(1-T310))^2+(U310*(1-U310))^2</f>
        <v>0</v>
      </c>
      <c r="AB310" s="12"/>
    </row>
    <row r="311" spans="1:28" x14ac:dyDescent="0.25">
      <c r="A311" s="2">
        <v>43932</v>
      </c>
      <c r="B311" s="1" t="s">
        <v>4</v>
      </c>
      <c r="C311" s="1" t="s">
        <v>3</v>
      </c>
      <c r="D311">
        <v>1</v>
      </c>
      <c r="G311" s="5"/>
      <c r="N311" t="e">
        <f>1/K311/(1/$K311+1/$L311+1/$M311)</f>
        <v>#DIV/0!</v>
      </c>
      <c r="O311" t="e">
        <f>1/L311/(1/$K311+1/$L311+1/$M311)</f>
        <v>#DIV/0!</v>
      </c>
      <c r="P311" t="e">
        <f>1/M311/(1/$K311+1/$L311+1/$M311)</f>
        <v>#DIV/0!</v>
      </c>
      <c r="Q311">
        <v>180.68</v>
      </c>
      <c r="R311">
        <v>62.33</v>
      </c>
      <c r="V311" s="11">
        <f>IF($J311="H",1,0)</f>
        <v>0</v>
      </c>
      <c r="W311" s="11">
        <f>IF($J311="D",1,0)</f>
        <v>0</v>
      </c>
      <c r="X311" s="11">
        <f>IF($J311="A",1,0)</f>
        <v>0</v>
      </c>
      <c r="Y311" s="12">
        <f>(S311-V311)^2+(T311-W311)^2+(U311-X311)^2</f>
        <v>0</v>
      </c>
      <c r="Z311" s="13" t="e">
        <f>(N311-V311)^2+(O311-W311)^2+(P311-X311)^2</f>
        <v>#DIV/0!</v>
      </c>
      <c r="AA311" s="13">
        <f>(S311*(1-S311))^2+(T311*(1-T311))^2+(U311*(1-U311))^2</f>
        <v>0</v>
      </c>
      <c r="AB311" s="12"/>
    </row>
    <row r="312" spans="1:28" x14ac:dyDescent="0.25">
      <c r="A312" s="2">
        <v>43953</v>
      </c>
      <c r="B312" s="1" t="s">
        <v>4</v>
      </c>
      <c r="C312" s="1" t="s">
        <v>9</v>
      </c>
      <c r="D312">
        <v>1</v>
      </c>
      <c r="G312" s="5"/>
      <c r="N312" t="e">
        <f>1/K312/(1/$K312+1/$L312+1/$M312)</f>
        <v>#DIV/0!</v>
      </c>
      <c r="O312" t="e">
        <f>1/L312/(1/$K312+1/$L312+1/$M312)</f>
        <v>#DIV/0!</v>
      </c>
      <c r="P312" t="e">
        <f>1/M312/(1/$K312+1/$L312+1/$M312)</f>
        <v>#DIV/0!</v>
      </c>
      <c r="Q312">
        <v>180.68</v>
      </c>
      <c r="R312">
        <v>276.98</v>
      </c>
      <c r="V312" s="11">
        <f>IF($J312="H",1,0)</f>
        <v>0</v>
      </c>
      <c r="W312" s="11">
        <f>IF($J312="D",1,0)</f>
        <v>0</v>
      </c>
      <c r="X312" s="11">
        <f>IF($J312="A",1,0)</f>
        <v>0</v>
      </c>
      <c r="Y312" s="12">
        <f>(S312-V312)^2+(T312-W312)^2+(U312-X312)^2</f>
        <v>0</v>
      </c>
      <c r="Z312" s="13" t="e">
        <f>(N312-V312)^2+(O312-W312)^2+(P312-X312)^2</f>
        <v>#DIV/0!</v>
      </c>
      <c r="AA312" s="13">
        <f>(S312*(1-S312))^2+(T312*(1-T312))^2+(U312*(1-U312))^2</f>
        <v>0</v>
      </c>
      <c r="AB312" s="12"/>
    </row>
    <row r="313" spans="1:28" x14ac:dyDescent="0.25">
      <c r="A313" s="2">
        <v>43968</v>
      </c>
      <c r="B313" s="1" t="s">
        <v>4</v>
      </c>
      <c r="C313" s="1" t="s">
        <v>13</v>
      </c>
      <c r="D313">
        <v>1</v>
      </c>
      <c r="G313" s="5"/>
      <c r="N313" t="e">
        <f>1/K313/(1/$K313+1/$L313+1/$M313)</f>
        <v>#DIV/0!</v>
      </c>
      <c r="O313" t="e">
        <f>1/L313/(1/$K313+1/$L313+1/$M313)</f>
        <v>#DIV/0!</v>
      </c>
      <c r="P313" t="e">
        <f>1/M313/(1/$K313+1/$L313+1/$M313)</f>
        <v>#DIV/0!</v>
      </c>
      <c r="Q313">
        <v>180.68</v>
      </c>
      <c r="R313">
        <v>180.99</v>
      </c>
      <c r="V313" s="11">
        <f>IF($J313="H",1,0)</f>
        <v>0</v>
      </c>
      <c r="W313" s="11">
        <f>IF($J313="D",1,0)</f>
        <v>0</v>
      </c>
      <c r="X313" s="11">
        <f>IF($J313="A",1,0)</f>
        <v>0</v>
      </c>
      <c r="Y313" s="12">
        <f>(S313-V313)^2+(T313-W313)^2+(U313-X313)^2</f>
        <v>0</v>
      </c>
      <c r="Z313" s="13" t="e">
        <f>(N313-V313)^2+(O313-W313)^2+(P313-X313)^2</f>
        <v>#DIV/0!</v>
      </c>
      <c r="AA313" s="13">
        <f>(S313*(1-S313))^2+(T313*(1-T313))^2+(U313*(1-U313))^2</f>
        <v>0</v>
      </c>
      <c r="AB313" s="12"/>
    </row>
    <row r="314" spans="1:28" x14ac:dyDescent="0.25">
      <c r="A314" s="2">
        <v>43911</v>
      </c>
      <c r="B314" s="1" t="s">
        <v>17</v>
      </c>
      <c r="C314" s="1" t="s">
        <v>15</v>
      </c>
      <c r="D314">
        <v>1</v>
      </c>
      <c r="G314" s="5"/>
      <c r="N314" t="e">
        <f>1/K314/(1/$K314+1/$L314+1/$M314)</f>
        <v>#DIV/0!</v>
      </c>
      <c r="O314" t="e">
        <f>1/L314/(1/$K314+1/$L314+1/$M314)</f>
        <v>#DIV/0!</v>
      </c>
      <c r="P314" t="e">
        <f>1/M314/(1/$K314+1/$L314+1/$M314)</f>
        <v>#DIV/0!</v>
      </c>
      <c r="Q314">
        <v>697.5</v>
      </c>
      <c r="R314">
        <v>1140</v>
      </c>
      <c r="V314" s="11">
        <f>IF($J314="H",1,0)</f>
        <v>0</v>
      </c>
      <c r="W314" s="11">
        <f>IF($J314="D",1,0)</f>
        <v>0</v>
      </c>
      <c r="X314" s="11">
        <f>IF($J314="A",1,0)</f>
        <v>0</v>
      </c>
      <c r="Y314" s="12">
        <f>(S314-V314)^2+(T314-W314)^2+(U314-X314)^2</f>
        <v>0</v>
      </c>
      <c r="Z314" s="13" t="e">
        <f>(N314-V314)^2+(O314-W314)^2+(P314-X314)^2</f>
        <v>#DIV/0!</v>
      </c>
      <c r="AA314" s="13">
        <f>(S314*(1-S314))^2+(T314*(1-T314))^2+(U314*(1-U314))^2</f>
        <v>0</v>
      </c>
      <c r="AB314" s="12"/>
    </row>
    <row r="315" spans="1:28" x14ac:dyDescent="0.25">
      <c r="A315" s="2">
        <v>43932</v>
      </c>
      <c r="B315" s="1" t="s">
        <v>17</v>
      </c>
      <c r="C315" s="1" t="s">
        <v>12</v>
      </c>
      <c r="D315">
        <v>1</v>
      </c>
      <c r="G315" s="5"/>
      <c r="N315" t="e">
        <f>1/K315/(1/$K315+1/$L315+1/$M315)</f>
        <v>#DIV/0!</v>
      </c>
      <c r="O315" t="e">
        <f>1/L315/(1/$K315+1/$L315+1/$M315)</f>
        <v>#DIV/0!</v>
      </c>
      <c r="P315" t="e">
        <f>1/M315/(1/$K315+1/$L315+1/$M315)</f>
        <v>#DIV/0!</v>
      </c>
      <c r="Q315">
        <v>697.5</v>
      </c>
      <c r="R315">
        <v>214.52</v>
      </c>
      <c r="V315" s="11">
        <f>IF($J315="H",1,0)</f>
        <v>0</v>
      </c>
      <c r="W315" s="11">
        <f>IF($J315="D",1,0)</f>
        <v>0</v>
      </c>
      <c r="X315" s="11">
        <f>IF($J315="A",1,0)</f>
        <v>0</v>
      </c>
      <c r="Y315" s="12">
        <f>(S315-V315)^2+(T315-W315)^2+(U315-X315)^2</f>
        <v>0</v>
      </c>
      <c r="Z315" s="13" t="e">
        <f>(N315-V315)^2+(O315-W315)^2+(P315-X315)^2</f>
        <v>#DIV/0!</v>
      </c>
      <c r="AA315" s="13">
        <f>(S315*(1-S315))^2+(T315*(1-T315))^2+(U315*(1-U315))^2</f>
        <v>0</v>
      </c>
      <c r="AB315" s="12"/>
    </row>
    <row r="316" spans="1:28" x14ac:dyDescent="0.25">
      <c r="A316" s="2">
        <v>43953</v>
      </c>
      <c r="B316" s="1" t="s">
        <v>17</v>
      </c>
      <c r="C316" s="1" t="s">
        <v>1</v>
      </c>
      <c r="D316">
        <v>1</v>
      </c>
      <c r="G316" s="5"/>
      <c r="N316" t="e">
        <f>1/K316/(1/$K316+1/$L316+1/$M316)</f>
        <v>#DIV/0!</v>
      </c>
      <c r="O316" t="e">
        <f>1/L316/(1/$K316+1/$L316+1/$M316)</f>
        <v>#DIV/0!</v>
      </c>
      <c r="P316" t="e">
        <f>1/M316/(1/$K316+1/$L316+1/$M316)</f>
        <v>#DIV/0!</v>
      </c>
      <c r="Q316">
        <v>697.5</v>
      </c>
      <c r="R316">
        <v>81.540000000000006</v>
      </c>
      <c r="V316" s="11">
        <f>IF($J316="H",1,0)</f>
        <v>0</v>
      </c>
      <c r="W316" s="11">
        <f>IF($J316="D",1,0)</f>
        <v>0</v>
      </c>
      <c r="X316" s="11">
        <f>IF($J316="A",1,0)</f>
        <v>0</v>
      </c>
      <c r="Y316" s="12">
        <f>(S316-V316)^2+(T316-W316)^2+(U316-X316)^2</f>
        <v>0</v>
      </c>
      <c r="Z316" s="13" t="e">
        <f>(N316-V316)^2+(O316-W316)^2+(P316-X316)^2</f>
        <v>#DIV/0!</v>
      </c>
      <c r="AA316" s="13">
        <f>(S316*(1-S316))^2+(T316*(1-T316))^2+(U316*(1-U316))^2</f>
        <v>0</v>
      </c>
      <c r="AB316" s="12"/>
    </row>
    <row r="317" spans="1:28" x14ac:dyDescent="0.25">
      <c r="A317" s="2">
        <v>43968</v>
      </c>
      <c r="B317" s="1" t="s">
        <v>17</v>
      </c>
      <c r="C317" s="1" t="s">
        <v>9</v>
      </c>
      <c r="D317">
        <v>1</v>
      </c>
      <c r="G317" s="5"/>
      <c r="N317" t="e">
        <f>1/K317/(1/$K317+1/$L317+1/$M317)</f>
        <v>#DIV/0!</v>
      </c>
      <c r="O317" t="e">
        <f>1/L317/(1/$K317+1/$L317+1/$M317)</f>
        <v>#DIV/0!</v>
      </c>
      <c r="P317" t="e">
        <f>1/M317/(1/$K317+1/$L317+1/$M317)</f>
        <v>#DIV/0!</v>
      </c>
      <c r="Q317">
        <v>697.5</v>
      </c>
      <c r="R317">
        <v>276.98</v>
      </c>
      <c r="V317" s="11">
        <f>IF($J317="H",1,0)</f>
        <v>0</v>
      </c>
      <c r="W317" s="11">
        <f>IF($J317="D",1,0)</f>
        <v>0</v>
      </c>
      <c r="X317" s="11">
        <f>IF($J317="A",1,0)</f>
        <v>0</v>
      </c>
      <c r="Y317" s="12">
        <f>(S317-V317)^2+(T317-W317)^2+(U317-X317)^2</f>
        <v>0</v>
      </c>
      <c r="Z317" s="13" t="e">
        <f>(N317-V317)^2+(O317-W317)^2+(P317-X317)^2</f>
        <v>#DIV/0!</v>
      </c>
      <c r="AA317" s="13">
        <f>(S317*(1-S317))^2+(T317*(1-T317))^2+(U317*(1-U317))^2</f>
        <v>0</v>
      </c>
      <c r="AB317" s="12"/>
    </row>
    <row r="318" spans="1:28" x14ac:dyDescent="0.25">
      <c r="A318" s="2">
        <v>43925</v>
      </c>
      <c r="B318" s="1" t="s">
        <v>6</v>
      </c>
      <c r="C318" s="1" t="s">
        <v>4</v>
      </c>
      <c r="D318">
        <v>1</v>
      </c>
      <c r="G318" s="5"/>
      <c r="N318" t="e">
        <f>1/K318/(1/$K318+1/$L318+1/$M318)</f>
        <v>#DIV/0!</v>
      </c>
      <c r="O318" t="e">
        <f>1/L318/(1/$K318+1/$L318+1/$M318)</f>
        <v>#DIV/0!</v>
      </c>
      <c r="P318" t="e">
        <f>1/M318/(1/$K318+1/$L318+1/$M318)</f>
        <v>#DIV/0!</v>
      </c>
      <c r="Q318">
        <v>207.5</v>
      </c>
      <c r="R318">
        <v>180.68</v>
      </c>
      <c r="V318" s="11">
        <f>IF($J318="H",1,0)</f>
        <v>0</v>
      </c>
      <c r="W318" s="11">
        <f>IF($J318="D",1,0)</f>
        <v>0</v>
      </c>
      <c r="X318" s="11">
        <f>IF($J318="A",1,0)</f>
        <v>0</v>
      </c>
      <c r="Y318" s="12">
        <f>(S318-V318)^2+(T318-W318)^2+(U318-X318)^2</f>
        <v>0</v>
      </c>
      <c r="Z318" s="13" t="e">
        <f>(N318-V318)^2+(O318-W318)^2+(P318-X318)^2</f>
        <v>#DIV/0!</v>
      </c>
      <c r="AA318" s="13">
        <f>(S318*(1-S318))^2+(T318*(1-T318))^2+(U318*(1-U318))^2</f>
        <v>0</v>
      </c>
      <c r="AB318" s="12"/>
    </row>
    <row r="319" spans="1:28" x14ac:dyDescent="0.25">
      <c r="A319" s="2">
        <v>43939</v>
      </c>
      <c r="B319" s="1" t="s">
        <v>6</v>
      </c>
      <c r="C319" s="1" t="s">
        <v>17</v>
      </c>
      <c r="D319">
        <v>1</v>
      </c>
      <c r="G319" s="5"/>
      <c r="N319" t="e">
        <f>1/K319/(1/$K319+1/$L319+1/$M319)</f>
        <v>#DIV/0!</v>
      </c>
      <c r="O319" t="e">
        <f>1/L319/(1/$K319+1/$L319+1/$M319)</f>
        <v>#DIV/0!</v>
      </c>
      <c r="P319" t="e">
        <f>1/M319/(1/$K319+1/$L319+1/$M319)</f>
        <v>#DIV/0!</v>
      </c>
      <c r="Q319">
        <v>207.5</v>
      </c>
      <c r="R319">
        <v>697.5</v>
      </c>
      <c r="V319" s="11">
        <f>IF($J319="H",1,0)</f>
        <v>0</v>
      </c>
      <c r="W319" s="11">
        <f>IF($J319="D",1,0)</f>
        <v>0</v>
      </c>
      <c r="X319" s="11">
        <f>IF($J319="A",1,0)</f>
        <v>0</v>
      </c>
      <c r="Y319" s="12">
        <f>(S319-V319)^2+(T319-W319)^2+(U319-X319)^2</f>
        <v>0</v>
      </c>
      <c r="Z319" s="13" t="e">
        <f>(N319-V319)^2+(O319-W319)^2+(P319-X319)^2</f>
        <v>#DIV/0!</v>
      </c>
      <c r="AA319" s="13">
        <f>(S319*(1-S319))^2+(T319*(1-T319))^2+(U319*(1-U319))^2</f>
        <v>0</v>
      </c>
      <c r="AB319" s="12"/>
    </row>
    <row r="320" spans="1:28" x14ac:dyDescent="0.25">
      <c r="A320" s="2">
        <v>43953</v>
      </c>
      <c r="B320" s="1" t="s">
        <v>6</v>
      </c>
      <c r="C320" s="1" t="s">
        <v>16</v>
      </c>
      <c r="D320">
        <v>1</v>
      </c>
      <c r="G320" s="5"/>
      <c r="N320" t="e">
        <f>1/K320/(1/$K320+1/$L320+1/$M320)</f>
        <v>#DIV/0!</v>
      </c>
      <c r="O320" t="e">
        <f>1/L320/(1/$K320+1/$L320+1/$M320)</f>
        <v>#DIV/0!</v>
      </c>
      <c r="P320" t="e">
        <f>1/M320/(1/$K320+1/$L320+1/$M320)</f>
        <v>#DIV/0!</v>
      </c>
      <c r="Q320">
        <v>207.5</v>
      </c>
      <c r="R320">
        <v>644.63</v>
      </c>
      <c r="V320" s="11">
        <f>IF($J320="H",1,0)</f>
        <v>0</v>
      </c>
      <c r="W320" s="11">
        <f>IF($J320="D",1,0)</f>
        <v>0</v>
      </c>
      <c r="X320" s="11">
        <f>IF($J320="A",1,0)</f>
        <v>0</v>
      </c>
      <c r="Y320" s="12">
        <f>(S320-V320)^2+(T320-W320)^2+(U320-X320)^2</f>
        <v>0</v>
      </c>
      <c r="Z320" s="13" t="e">
        <f>(N320-V320)^2+(O320-W320)^2+(P320-X320)^2</f>
        <v>#DIV/0!</v>
      </c>
      <c r="AA320" s="13">
        <f>(S320*(1-S320))^2+(T320*(1-T320))^2+(U320*(1-U320))^2</f>
        <v>0</v>
      </c>
      <c r="AB320" s="12"/>
    </row>
    <row r="321" spans="1:28" x14ac:dyDescent="0.25">
      <c r="A321" s="2">
        <v>43968</v>
      </c>
      <c r="B321" s="1" t="s">
        <v>6</v>
      </c>
      <c r="C321" s="1" t="s">
        <v>10</v>
      </c>
      <c r="D321">
        <v>1</v>
      </c>
      <c r="G321" s="5"/>
      <c r="N321" t="e">
        <f>1/K321/(1/$K321+1/$L321+1/$M321)</f>
        <v>#DIV/0!</v>
      </c>
      <c r="O321" t="e">
        <f>1/L321/(1/$K321+1/$L321+1/$M321)</f>
        <v>#DIV/0!</v>
      </c>
      <c r="P321" t="e">
        <f>1/M321/(1/$K321+1/$L321+1/$M321)</f>
        <v>#DIV/0!</v>
      </c>
      <c r="Q321">
        <v>207.5</v>
      </c>
      <c r="R321">
        <v>881.55</v>
      </c>
      <c r="V321" s="11">
        <f>IF($J321="H",1,0)</f>
        <v>0</v>
      </c>
      <c r="W321" s="11">
        <f>IF($J321="D",1,0)</f>
        <v>0</v>
      </c>
      <c r="X321" s="11">
        <f>IF($J321="A",1,0)</f>
        <v>0</v>
      </c>
      <c r="Y321" s="12">
        <f>(S321-V321)^2+(T321-W321)^2+(U321-X321)^2</f>
        <v>0</v>
      </c>
      <c r="Z321" s="13" t="e">
        <f>(N321-V321)^2+(O321-W321)^2+(P321-X321)^2</f>
        <v>#DIV/0!</v>
      </c>
      <c r="AA321" s="13">
        <f>(S321*(1-S321))^2+(T321*(1-T321))^2+(U321*(1-U321))^2</f>
        <v>0</v>
      </c>
      <c r="AB321" s="12"/>
    </row>
    <row r="322" spans="1:28" x14ac:dyDescent="0.25">
      <c r="A322" s="2">
        <v>43904</v>
      </c>
      <c r="B322" s="1" t="s">
        <v>7</v>
      </c>
      <c r="C322" s="1" t="s">
        <v>0</v>
      </c>
      <c r="D322">
        <v>1</v>
      </c>
      <c r="G322" s="5"/>
      <c r="N322" t="e">
        <f>1/K322/(1/$K322+1/$L322+1/$M322)</f>
        <v>#DIV/0!</v>
      </c>
      <c r="O322" t="e">
        <f>1/L322/(1/$K322+1/$L322+1/$M322)</f>
        <v>#DIV/0!</v>
      </c>
      <c r="P322" t="e">
        <f>1/M322/(1/$K322+1/$L322+1/$M322)</f>
        <v>#DIV/0!</v>
      </c>
      <c r="Q322">
        <v>457.2</v>
      </c>
      <c r="R322">
        <v>959.18</v>
      </c>
      <c r="V322" s="11">
        <f>IF($J322="H",1,0)</f>
        <v>0</v>
      </c>
      <c r="W322" s="11">
        <f>IF($J322="D",1,0)</f>
        <v>0</v>
      </c>
      <c r="X322" s="11">
        <f>IF($J322="A",1,0)</f>
        <v>0</v>
      </c>
      <c r="Y322" s="12">
        <f>(S322-V322)^2+(T322-W322)^2+(U322-X322)^2</f>
        <v>0</v>
      </c>
      <c r="Z322" s="13" t="e">
        <f>(N322-V322)^2+(O322-W322)^2+(P322-X322)^2</f>
        <v>#DIV/0!</v>
      </c>
      <c r="AA322" s="13">
        <f>(S322*(1-S322))^2+(T322*(1-T322))^2+(U322*(1-U322))^2</f>
        <v>0</v>
      </c>
      <c r="AB322" s="12"/>
    </row>
    <row r="323" spans="1:28" x14ac:dyDescent="0.25">
      <c r="A323" s="2">
        <v>43925</v>
      </c>
      <c r="B323" s="1" t="s">
        <v>7</v>
      </c>
      <c r="C323" s="1" t="s">
        <v>8</v>
      </c>
      <c r="D323">
        <v>1</v>
      </c>
      <c r="G323" s="5"/>
      <c r="N323" t="e">
        <f>1/K323/(1/$K323+1/$L323+1/$M323)</f>
        <v>#DIV/0!</v>
      </c>
      <c r="O323" t="e">
        <f>1/L323/(1/$K323+1/$L323+1/$M323)</f>
        <v>#DIV/0!</v>
      </c>
      <c r="P323" t="e">
        <f>1/M323/(1/$K323+1/$L323+1/$M323)</f>
        <v>#DIV/0!</v>
      </c>
      <c r="Q323">
        <v>457.2</v>
      </c>
      <c r="R323">
        <v>343.13</v>
      </c>
      <c r="V323" s="11">
        <f>IF($J323="H",1,0)</f>
        <v>0</v>
      </c>
      <c r="W323" s="11">
        <f>IF($J323="D",1,0)</f>
        <v>0</v>
      </c>
      <c r="X323" s="11">
        <f>IF($J323="A",1,0)</f>
        <v>0</v>
      </c>
      <c r="Y323" s="12">
        <f>(S323-V323)^2+(T323-W323)^2+(U323-X323)^2</f>
        <v>0</v>
      </c>
      <c r="Z323" s="13" t="e">
        <f>(N323-V323)^2+(O323-W323)^2+(P323-X323)^2</f>
        <v>#DIV/0!</v>
      </c>
      <c r="AA323" s="13">
        <f>(S323*(1-S323))^2+(T323*(1-T323))^2+(U323*(1-U323))^2</f>
        <v>0</v>
      </c>
      <c r="AB323" s="12"/>
    </row>
    <row r="324" spans="1:28" x14ac:dyDescent="0.25">
      <c r="A324" s="2">
        <v>43939</v>
      </c>
      <c r="B324" s="1" t="s">
        <v>7</v>
      </c>
      <c r="C324" s="1" t="s">
        <v>5</v>
      </c>
      <c r="D324">
        <v>1</v>
      </c>
      <c r="G324" s="5"/>
      <c r="N324" t="e">
        <f>1/K324/(1/$K324+1/$L324+1/$M324)</f>
        <v>#DIV/0!</v>
      </c>
      <c r="O324" t="e">
        <f>1/L324/(1/$K324+1/$L324+1/$M324)</f>
        <v>#DIV/0!</v>
      </c>
      <c r="P324" t="e">
        <f>1/M324/(1/$K324+1/$L324+1/$M324)</f>
        <v>#DIV/0!</v>
      </c>
      <c r="Q324">
        <v>457.2</v>
      </c>
      <c r="R324">
        <v>209.7</v>
      </c>
      <c r="V324" s="11">
        <f>IF($J324="H",1,0)</f>
        <v>0</v>
      </c>
      <c r="W324" s="11">
        <f>IF($J324="D",1,0)</f>
        <v>0</v>
      </c>
      <c r="X324" s="11">
        <f>IF($J324="A",1,0)</f>
        <v>0</v>
      </c>
      <c r="Y324" s="12">
        <f>(S324-V324)^2+(T324-W324)^2+(U324-X324)^2</f>
        <v>0</v>
      </c>
      <c r="Z324" s="13" t="e">
        <f>(N324-V324)^2+(O324-W324)^2+(P324-X324)^2</f>
        <v>#DIV/0!</v>
      </c>
      <c r="AA324" s="13">
        <f>(S324*(1-S324))^2+(T324*(1-T324))^2+(U324*(1-U324))^2</f>
        <v>0</v>
      </c>
      <c r="AB324" s="12"/>
    </row>
    <row r="325" spans="1:28" x14ac:dyDescent="0.25">
      <c r="A325" s="2">
        <v>43953</v>
      </c>
      <c r="B325" s="1" t="s">
        <v>7</v>
      </c>
      <c r="C325" s="1" t="s">
        <v>11</v>
      </c>
      <c r="D325">
        <v>1</v>
      </c>
      <c r="G325" s="5"/>
      <c r="N325" t="e">
        <f>1/K325/(1/$K325+1/$L325+1/$M325)</f>
        <v>#DIV/0!</v>
      </c>
      <c r="O325" t="e">
        <f>1/L325/(1/$K325+1/$L325+1/$M325)</f>
        <v>#DIV/0!</v>
      </c>
      <c r="P325" t="e">
        <f>1/M325/(1/$K325+1/$L325+1/$M325)</f>
        <v>#DIV/0!</v>
      </c>
      <c r="Q325">
        <v>457.2</v>
      </c>
      <c r="R325">
        <v>140.4</v>
      </c>
      <c r="V325" s="11">
        <f>IF($J325="H",1,0)</f>
        <v>0</v>
      </c>
      <c r="W325" s="11">
        <f>IF($J325="D",1,0)</f>
        <v>0</v>
      </c>
      <c r="X325" s="11">
        <f>IF($J325="A",1,0)</f>
        <v>0</v>
      </c>
      <c r="Y325" s="12">
        <f>(S325-V325)^2+(T325-W325)^2+(U325-X325)^2</f>
        <v>0</v>
      </c>
      <c r="Z325" s="13" t="e">
        <f>(N325-V325)^2+(O325-W325)^2+(P325-X325)^2</f>
        <v>#DIV/0!</v>
      </c>
      <c r="AA325" s="13">
        <f>(S325*(1-S325))^2+(T325*(1-T325))^2+(U325*(1-U325))^2</f>
        <v>0</v>
      </c>
      <c r="AB325" s="12"/>
    </row>
    <row r="326" spans="1:28" x14ac:dyDescent="0.25">
      <c r="A326" s="2">
        <v>43968</v>
      </c>
      <c r="B326" s="1" t="s">
        <v>7</v>
      </c>
      <c r="C326" s="1" t="s">
        <v>2</v>
      </c>
      <c r="D326">
        <v>1</v>
      </c>
      <c r="G326" s="5"/>
      <c r="N326" t="e">
        <f>1/K326/(1/$K326+1/$L326+1/$M326)</f>
        <v>#DIV/0!</v>
      </c>
      <c r="O326" t="e">
        <f>1/L326/(1/$K326+1/$L326+1/$M326)</f>
        <v>#DIV/0!</v>
      </c>
      <c r="P326" t="e">
        <f>1/M326/(1/$K326+1/$L326+1/$M326)</f>
        <v>#DIV/0!</v>
      </c>
      <c r="Q326">
        <v>457.2</v>
      </c>
      <c r="R326">
        <v>281.7</v>
      </c>
      <c r="V326" s="11">
        <f>IF($J326="H",1,0)</f>
        <v>0</v>
      </c>
      <c r="W326" s="11">
        <f>IF($J326="D",1,0)</f>
        <v>0</v>
      </c>
      <c r="X326" s="11">
        <f>IF($J326="A",1,0)</f>
        <v>0</v>
      </c>
      <c r="Y326" s="12">
        <f>(S326-V326)^2+(T326-W326)^2+(U326-X326)^2</f>
        <v>0</v>
      </c>
      <c r="Z326" s="13" t="e">
        <f>(N326-V326)^2+(O326-W326)^2+(P326-X326)^2</f>
        <v>#DIV/0!</v>
      </c>
      <c r="AA326" s="13">
        <f>(S326*(1-S326))^2+(T326*(1-T326))^2+(U326*(1-U326))^2</f>
        <v>0</v>
      </c>
      <c r="AB326" s="12"/>
    </row>
    <row r="327" spans="1:28" x14ac:dyDescent="0.25">
      <c r="A327" s="2">
        <v>43911</v>
      </c>
      <c r="B327" s="1" t="s">
        <v>8</v>
      </c>
      <c r="C327" s="1" t="s">
        <v>13</v>
      </c>
      <c r="D327">
        <v>1</v>
      </c>
      <c r="G327" s="5"/>
      <c r="N327" t="e">
        <f>1/K327/(1/$K327+1/$L327+1/$M327)</f>
        <v>#DIV/0!</v>
      </c>
      <c r="O327" t="e">
        <f>1/L327/(1/$K327+1/$L327+1/$M327)</f>
        <v>#DIV/0!</v>
      </c>
      <c r="P327" t="e">
        <f>1/M327/(1/$K327+1/$L327+1/$M327)</f>
        <v>#DIV/0!</v>
      </c>
      <c r="Q327">
        <v>343.13</v>
      </c>
      <c r="R327">
        <v>180.99</v>
      </c>
      <c r="V327" s="11">
        <f>IF($J327="H",1,0)</f>
        <v>0</v>
      </c>
      <c r="W327" s="11">
        <f>IF($J327="D",1,0)</f>
        <v>0</v>
      </c>
      <c r="X327" s="11">
        <f>IF($J327="A",1,0)</f>
        <v>0</v>
      </c>
      <c r="Y327" s="12">
        <f>(S327-V327)^2+(T327-W327)^2+(U327-X327)^2</f>
        <v>0</v>
      </c>
      <c r="Z327" s="13" t="e">
        <f>(N327-V327)^2+(O327-W327)^2+(P327-X327)^2</f>
        <v>#DIV/0!</v>
      </c>
      <c r="AA327" s="13">
        <f>(S327*(1-S327))^2+(T327*(1-T327))^2+(U327*(1-U327))^2</f>
        <v>0</v>
      </c>
      <c r="AB327" s="12"/>
    </row>
    <row r="328" spans="1:28" x14ac:dyDescent="0.25">
      <c r="A328" s="2">
        <v>43932</v>
      </c>
      <c r="B328" s="1" t="s">
        <v>8</v>
      </c>
      <c r="C328" s="1" t="s">
        <v>6</v>
      </c>
      <c r="D328">
        <v>1</v>
      </c>
      <c r="G328" s="5"/>
      <c r="N328" t="e">
        <f>1/K328/(1/$K328+1/$L328+1/$M328)</f>
        <v>#DIV/0!</v>
      </c>
      <c r="O328" t="e">
        <f>1/L328/(1/$K328+1/$L328+1/$M328)</f>
        <v>#DIV/0!</v>
      </c>
      <c r="P328" t="e">
        <f>1/M328/(1/$K328+1/$L328+1/$M328)</f>
        <v>#DIV/0!</v>
      </c>
      <c r="Q328">
        <v>343.13</v>
      </c>
      <c r="R328">
        <v>207.5</v>
      </c>
      <c r="V328" s="11">
        <f>IF($J328="H",1,0)</f>
        <v>0</v>
      </c>
      <c r="W328" s="11">
        <f>IF($J328="D",1,0)</f>
        <v>0</v>
      </c>
      <c r="X328" s="11">
        <f>IF($J328="A",1,0)</f>
        <v>0</v>
      </c>
      <c r="Y328" s="12">
        <f>(S328-V328)^2+(T328-W328)^2+(U328-X328)^2</f>
        <v>0</v>
      </c>
      <c r="Z328" s="13" t="e">
        <f>(N328-V328)^2+(O328-W328)^2+(P328-X328)^2</f>
        <v>#DIV/0!</v>
      </c>
      <c r="AA328" s="13">
        <f>(S328*(1-S328))^2+(T328*(1-T328))^2+(U328*(1-U328))^2</f>
        <v>0</v>
      </c>
      <c r="AB328" s="12"/>
    </row>
    <row r="329" spans="1:28" x14ac:dyDescent="0.25">
      <c r="A329" s="2">
        <v>43953</v>
      </c>
      <c r="B329" s="1" t="s">
        <v>8</v>
      </c>
      <c r="C329" s="1" t="s">
        <v>3</v>
      </c>
      <c r="D329">
        <v>1</v>
      </c>
      <c r="G329" s="5"/>
      <c r="N329" t="e">
        <f>1/K329/(1/$K329+1/$L329+1/$M329)</f>
        <v>#DIV/0!</v>
      </c>
      <c r="O329" t="e">
        <f>1/L329/(1/$K329+1/$L329+1/$M329)</f>
        <v>#DIV/0!</v>
      </c>
      <c r="P329" t="e">
        <f>1/M329/(1/$K329+1/$L329+1/$M329)</f>
        <v>#DIV/0!</v>
      </c>
      <c r="Q329">
        <v>343.13</v>
      </c>
      <c r="R329">
        <v>62.33</v>
      </c>
      <c r="V329" s="11">
        <f>IF($J329="H",1,0)</f>
        <v>0</v>
      </c>
      <c r="W329" s="11">
        <f>IF($J329="D",1,0)</f>
        <v>0</v>
      </c>
      <c r="X329" s="11">
        <f>IF($J329="A",1,0)</f>
        <v>0</v>
      </c>
      <c r="Y329" s="12">
        <f>(S329-V329)^2+(T329-W329)^2+(U329-X329)^2</f>
        <v>0</v>
      </c>
      <c r="Z329" s="13" t="e">
        <f>(N329-V329)^2+(O329-W329)^2+(P329-X329)^2</f>
        <v>#DIV/0!</v>
      </c>
      <c r="AA329" s="13">
        <f>(S329*(1-S329))^2+(T329*(1-T329))^2+(U329*(1-U329))^2</f>
        <v>0</v>
      </c>
      <c r="AB329" s="12"/>
    </row>
    <row r="330" spans="1:28" x14ac:dyDescent="0.25">
      <c r="A330" s="2">
        <v>43968</v>
      </c>
      <c r="B330" s="1" t="s">
        <v>8</v>
      </c>
      <c r="C330" s="1" t="s">
        <v>16</v>
      </c>
      <c r="D330">
        <v>1</v>
      </c>
      <c r="G330" s="5"/>
      <c r="N330" t="e">
        <f>1/K330/(1/$K330+1/$L330+1/$M330)</f>
        <v>#DIV/0!</v>
      </c>
      <c r="O330" t="e">
        <f>1/L330/(1/$K330+1/$L330+1/$M330)</f>
        <v>#DIV/0!</v>
      </c>
      <c r="P330" t="e">
        <f>1/M330/(1/$K330+1/$L330+1/$M330)</f>
        <v>#DIV/0!</v>
      </c>
      <c r="Q330">
        <v>343.13</v>
      </c>
      <c r="R330">
        <v>644.63</v>
      </c>
      <c r="V330" s="11">
        <f>IF($J330="H",1,0)</f>
        <v>0</v>
      </c>
      <c r="W330" s="11">
        <f>IF($J330="D",1,0)</f>
        <v>0</v>
      </c>
      <c r="X330" s="11">
        <f>IF($J330="A",1,0)</f>
        <v>0</v>
      </c>
      <c r="Y330" s="12">
        <f>(S330-V330)^2+(T330-W330)^2+(U330-X330)^2</f>
        <v>0</v>
      </c>
      <c r="Z330" s="13" t="e">
        <f>(N330-V330)^2+(O330-W330)^2+(P330-X330)^2</f>
        <v>#DIV/0!</v>
      </c>
      <c r="AA330" s="13">
        <f>(S330*(1-S330))^2+(T330*(1-T330))^2+(U330*(1-U330))^2</f>
        <v>0</v>
      </c>
      <c r="AB330" s="12"/>
    </row>
    <row r="331" spans="1:28" x14ac:dyDescent="0.25">
      <c r="A331" s="2">
        <v>43911</v>
      </c>
      <c r="B331" s="1" t="s">
        <v>0</v>
      </c>
      <c r="C331" s="1" t="s">
        <v>6</v>
      </c>
      <c r="D331">
        <v>1</v>
      </c>
      <c r="G331" s="5"/>
      <c r="N331" t="e">
        <f>1/K331/(1/$K331+1/$L331+1/$M331)</f>
        <v>#DIV/0!</v>
      </c>
      <c r="O331" t="e">
        <f>1/L331/(1/$K331+1/$L331+1/$M331)</f>
        <v>#DIV/0!</v>
      </c>
      <c r="P331" t="e">
        <f>1/M331/(1/$K331+1/$L331+1/$M331)</f>
        <v>#DIV/0!</v>
      </c>
      <c r="Q331">
        <v>959.18</v>
      </c>
      <c r="R331">
        <v>207.5</v>
      </c>
      <c r="V331" s="11">
        <f>IF($J331="H",1,0)</f>
        <v>0</v>
      </c>
      <c r="W331" s="11">
        <f>IF($J331="D",1,0)</f>
        <v>0</v>
      </c>
      <c r="X331" s="11">
        <f>IF($J331="A",1,0)</f>
        <v>0</v>
      </c>
      <c r="Y331" s="12">
        <f>(S331-V331)^2+(T331-W331)^2+(U331-X331)^2</f>
        <v>0</v>
      </c>
      <c r="Z331" s="13" t="e">
        <f>(N331-V331)^2+(O331-W331)^2+(P331-X331)^2</f>
        <v>#DIV/0!</v>
      </c>
      <c r="AA331" s="13">
        <f>(S331*(1-S331))^2+(T331*(1-T331))^2+(U331*(1-U331))^2</f>
        <v>0</v>
      </c>
      <c r="AB331" s="12"/>
    </row>
    <row r="332" spans="1:28" x14ac:dyDescent="0.25">
      <c r="A332" s="2">
        <v>43932</v>
      </c>
      <c r="B332" s="1" t="s">
        <v>0</v>
      </c>
      <c r="C332" s="1" t="s">
        <v>11</v>
      </c>
      <c r="D332">
        <v>1</v>
      </c>
      <c r="G332" s="5"/>
      <c r="N332" t="e">
        <f>1/K332/(1/$K332+1/$L332+1/$M332)</f>
        <v>#DIV/0!</v>
      </c>
      <c r="O332" t="e">
        <f>1/L332/(1/$K332+1/$L332+1/$M332)</f>
        <v>#DIV/0!</v>
      </c>
      <c r="P332" t="e">
        <f>1/M332/(1/$K332+1/$L332+1/$M332)</f>
        <v>#DIV/0!</v>
      </c>
      <c r="Q332">
        <v>959.18</v>
      </c>
      <c r="R332">
        <v>140.4</v>
      </c>
      <c r="V332" s="11">
        <f>IF($J332="H",1,0)</f>
        <v>0</v>
      </c>
      <c r="W332" s="11">
        <f>IF($J332="D",1,0)</f>
        <v>0</v>
      </c>
      <c r="X332" s="11">
        <f>IF($J332="A",1,0)</f>
        <v>0</v>
      </c>
      <c r="Y332" s="12">
        <f>(S332-V332)^2+(T332-W332)^2+(U332-X332)^2</f>
        <v>0</v>
      </c>
      <c r="Z332" s="13" t="e">
        <f>(N332-V332)^2+(O332-W332)^2+(P332-X332)^2</f>
        <v>#DIV/0!</v>
      </c>
      <c r="AA332" s="13">
        <f>(S332*(1-S332))^2+(T332*(1-T332))^2+(U332*(1-U332))^2</f>
        <v>0</v>
      </c>
      <c r="AB332" s="12"/>
    </row>
    <row r="333" spans="1:28" x14ac:dyDescent="0.25">
      <c r="A333" s="2">
        <v>43946</v>
      </c>
      <c r="B333" s="1" t="s">
        <v>0</v>
      </c>
      <c r="C333" s="1" t="s">
        <v>4</v>
      </c>
      <c r="D333">
        <v>1</v>
      </c>
      <c r="G333" s="5"/>
      <c r="N333" t="e">
        <f>1/K333/(1/$K333+1/$L333+1/$M333)</f>
        <v>#DIV/0!</v>
      </c>
      <c r="O333" t="e">
        <f>1/L333/(1/$K333+1/$L333+1/$M333)</f>
        <v>#DIV/0!</v>
      </c>
      <c r="P333" t="e">
        <f>1/M333/(1/$K333+1/$L333+1/$M333)</f>
        <v>#DIV/0!</v>
      </c>
      <c r="Q333">
        <v>959.18</v>
      </c>
      <c r="R333">
        <v>180.68</v>
      </c>
      <c r="V333" s="11">
        <f>IF($J333="H",1,0)</f>
        <v>0</v>
      </c>
      <c r="W333" s="11">
        <f>IF($J333="D",1,0)</f>
        <v>0</v>
      </c>
      <c r="X333" s="11">
        <f>IF($J333="A",1,0)</f>
        <v>0</v>
      </c>
      <c r="Y333" s="12">
        <f>(S333-V333)^2+(T333-W333)^2+(U333-X333)^2</f>
        <v>0</v>
      </c>
      <c r="Z333" s="13" t="e">
        <f>(N333-V333)^2+(O333-W333)^2+(P333-X333)^2</f>
        <v>#DIV/0!</v>
      </c>
      <c r="AA333" s="13">
        <f>(S333*(1-S333))^2+(T333*(1-T333))^2+(U333*(1-U333))^2</f>
        <v>0</v>
      </c>
      <c r="AB333" s="12"/>
    </row>
    <row r="334" spans="1:28" x14ac:dyDescent="0.25">
      <c r="A334" s="2">
        <v>43960</v>
      </c>
      <c r="B334" s="1" t="s">
        <v>0</v>
      </c>
      <c r="C334" s="1" t="s">
        <v>17</v>
      </c>
      <c r="D334">
        <v>1</v>
      </c>
      <c r="G334" s="5"/>
      <c r="N334" t="e">
        <f>1/K334/(1/$K334+1/$L334+1/$M334)</f>
        <v>#DIV/0!</v>
      </c>
      <c r="O334" t="e">
        <f>1/L334/(1/$K334+1/$L334+1/$M334)</f>
        <v>#DIV/0!</v>
      </c>
      <c r="P334" t="e">
        <f>1/M334/(1/$K334+1/$L334+1/$M334)</f>
        <v>#DIV/0!</v>
      </c>
      <c r="Q334">
        <v>959.18</v>
      </c>
      <c r="R334">
        <v>697.5</v>
      </c>
      <c r="V334" s="11">
        <f>IF($J334="H",1,0)</f>
        <v>0</v>
      </c>
      <c r="W334" s="11">
        <f>IF($J334="D",1,0)</f>
        <v>0</v>
      </c>
      <c r="X334" s="11">
        <f>IF($J334="A",1,0)</f>
        <v>0</v>
      </c>
      <c r="Y334" s="12">
        <f>(S334-V334)^2+(T334-W334)^2+(U334-X334)^2</f>
        <v>0</v>
      </c>
      <c r="Z334" s="13" t="e">
        <f>(N334-V334)^2+(O334-W334)^2+(P334-X334)^2</f>
        <v>#DIV/0!</v>
      </c>
      <c r="AA334" s="13">
        <f>(S334*(1-S334))^2+(T334*(1-T334))^2+(U334*(1-U334))^2</f>
        <v>0</v>
      </c>
      <c r="AB334" s="12"/>
    </row>
    <row r="335" spans="1:28" x14ac:dyDescent="0.25">
      <c r="A335" s="2">
        <v>43890</v>
      </c>
      <c r="B335" s="1" t="s">
        <v>15</v>
      </c>
      <c r="C335" s="1" t="s">
        <v>19</v>
      </c>
      <c r="D335">
        <v>1</v>
      </c>
      <c r="G335" s="5"/>
      <c r="N335" t="e">
        <f>1/K335/(1/$K335+1/$L335+1/$M335)</f>
        <v>#DIV/0!</v>
      </c>
      <c r="O335" t="e">
        <f>1/L335/(1/$K335+1/$L335+1/$M335)</f>
        <v>#DIV/0!</v>
      </c>
      <c r="P335" t="e">
        <f>1/M335/(1/$K335+1/$L335+1/$M335)</f>
        <v>#DIV/0!</v>
      </c>
      <c r="Q335">
        <v>1140</v>
      </c>
      <c r="R335">
        <v>570.38</v>
      </c>
      <c r="V335" s="11">
        <f>IF($J335="H",1,0)</f>
        <v>0</v>
      </c>
      <c r="W335" s="11">
        <f>IF($J335="D",1,0)</f>
        <v>0</v>
      </c>
      <c r="X335" s="11">
        <f>IF($J335="A",1,0)</f>
        <v>0</v>
      </c>
      <c r="Y335" s="12">
        <f>(S335-V335)^2+(T335-W335)^2+(U335-X335)^2</f>
        <v>0</v>
      </c>
      <c r="Z335" s="13" t="e">
        <f>(N335-V335)^2+(O335-W335)^2+(P335-X335)^2</f>
        <v>#DIV/0!</v>
      </c>
      <c r="AA335" s="13">
        <f>(S335*(1-S335))^2+(T335*(1-T335))^2+(U335*(1-U335))^2</f>
        <v>0</v>
      </c>
      <c r="AB335" s="12"/>
    </row>
    <row r="336" spans="1:28" x14ac:dyDescent="0.25">
      <c r="A336" s="2">
        <v>43904</v>
      </c>
      <c r="B336" s="1" t="s">
        <v>15</v>
      </c>
      <c r="C336" s="1" t="s">
        <v>4</v>
      </c>
      <c r="D336">
        <v>1</v>
      </c>
      <c r="G336" s="5"/>
      <c r="N336" t="e">
        <f>1/K336/(1/$K336+1/$L336+1/$M336)</f>
        <v>#DIV/0!</v>
      </c>
      <c r="O336" t="e">
        <f>1/L336/(1/$K336+1/$L336+1/$M336)</f>
        <v>#DIV/0!</v>
      </c>
      <c r="P336" t="e">
        <f>1/M336/(1/$K336+1/$L336+1/$M336)</f>
        <v>#DIV/0!</v>
      </c>
      <c r="Q336">
        <v>1140</v>
      </c>
      <c r="R336">
        <v>180.68</v>
      </c>
      <c r="V336" s="11">
        <f>IF($J336="H",1,0)</f>
        <v>0</v>
      </c>
      <c r="W336" s="11">
        <f>IF($J336="D",1,0)</f>
        <v>0</v>
      </c>
      <c r="X336" s="11">
        <f>IF($J336="A",1,0)</f>
        <v>0</v>
      </c>
      <c r="Y336" s="12">
        <f>(S336-V336)^2+(T336-W336)^2+(U336-X336)^2</f>
        <v>0</v>
      </c>
      <c r="Z336" s="13" t="e">
        <f>(N336-V336)^2+(O336-W336)^2+(P336-X336)^2</f>
        <v>#DIV/0!</v>
      </c>
      <c r="AA336" s="13">
        <f>(S336*(1-S336))^2+(T336*(1-T336))^2+(U336*(1-U336))^2</f>
        <v>0</v>
      </c>
      <c r="AB336" s="12"/>
    </row>
    <row r="337" spans="1:28" x14ac:dyDescent="0.25">
      <c r="A337" s="2">
        <v>43925</v>
      </c>
      <c r="B337" s="1" t="s">
        <v>15</v>
      </c>
      <c r="C337" s="1" t="s">
        <v>0</v>
      </c>
      <c r="D337">
        <v>1</v>
      </c>
      <c r="G337" s="5"/>
      <c r="N337" t="e">
        <f>1/K337/(1/$K337+1/$L337+1/$M337)</f>
        <v>#DIV/0!</v>
      </c>
      <c r="O337" t="e">
        <f>1/L337/(1/$K337+1/$L337+1/$M337)</f>
        <v>#DIV/0!</v>
      </c>
      <c r="P337" t="e">
        <f>1/M337/(1/$K337+1/$L337+1/$M337)</f>
        <v>#DIV/0!</v>
      </c>
      <c r="Q337">
        <v>1140</v>
      </c>
      <c r="R337">
        <v>959.18</v>
      </c>
      <c r="V337" s="11">
        <f>IF($J337="H",1,0)</f>
        <v>0</v>
      </c>
      <c r="W337" s="11">
        <f>IF($J337="D",1,0)</f>
        <v>0</v>
      </c>
      <c r="X337" s="11">
        <f>IF($J337="A",1,0)</f>
        <v>0</v>
      </c>
      <c r="Y337" s="12">
        <f>(S337-V337)^2+(T337-W337)^2+(U337-X337)^2</f>
        <v>0</v>
      </c>
      <c r="Z337" s="13" t="e">
        <f>(N337-V337)^2+(O337-W337)^2+(P337-X337)^2</f>
        <v>#DIV/0!</v>
      </c>
      <c r="AA337" s="13">
        <f>(S337*(1-S337))^2+(T337*(1-T337))^2+(U337*(1-U337))^2</f>
        <v>0</v>
      </c>
      <c r="AB337" s="12"/>
    </row>
    <row r="338" spans="1:28" x14ac:dyDescent="0.25">
      <c r="A338" s="2">
        <v>43939</v>
      </c>
      <c r="B338" s="1" t="s">
        <v>15</v>
      </c>
      <c r="C338" s="1" t="s">
        <v>18</v>
      </c>
      <c r="D338">
        <v>1</v>
      </c>
      <c r="G338" s="5"/>
      <c r="N338" t="e">
        <f>1/K338/(1/$K338+1/$L338+1/$M338)</f>
        <v>#DIV/0!</v>
      </c>
      <c r="O338" t="e">
        <f>1/L338/(1/$K338+1/$L338+1/$M338)</f>
        <v>#DIV/0!</v>
      </c>
      <c r="P338" t="e">
        <f>1/M338/(1/$K338+1/$L338+1/$M338)</f>
        <v>#DIV/0!</v>
      </c>
      <c r="Q338">
        <v>1140</v>
      </c>
      <c r="R338">
        <v>225.97</v>
      </c>
      <c r="V338" s="11">
        <f>IF($J338="H",1,0)</f>
        <v>0</v>
      </c>
      <c r="W338" s="11">
        <f>IF($J338="D",1,0)</f>
        <v>0</v>
      </c>
      <c r="X338" s="11">
        <f>IF($J338="A",1,0)</f>
        <v>0</v>
      </c>
      <c r="Y338" s="12">
        <f>(S338-V338)^2+(T338-W338)^2+(U338-X338)^2</f>
        <v>0</v>
      </c>
      <c r="Z338" s="13" t="e">
        <f>(N338-V338)^2+(O338-W338)^2+(P338-X338)^2</f>
        <v>#DIV/0!</v>
      </c>
      <c r="AA338" s="13">
        <f>(S338*(1-S338))^2+(T338*(1-T338))^2+(U338*(1-U338))^2</f>
        <v>0</v>
      </c>
      <c r="AB338" s="12"/>
    </row>
    <row r="339" spans="1:28" x14ac:dyDescent="0.25">
      <c r="A339" s="2">
        <v>43953</v>
      </c>
      <c r="B339" s="1" t="s">
        <v>15</v>
      </c>
      <c r="C339" s="1" t="s">
        <v>2</v>
      </c>
      <c r="D339">
        <v>1</v>
      </c>
      <c r="G339" s="5"/>
      <c r="N339" t="e">
        <f>1/K339/(1/$K339+1/$L339+1/$M339)</f>
        <v>#DIV/0!</v>
      </c>
      <c r="O339" t="e">
        <f>1/L339/(1/$K339+1/$L339+1/$M339)</f>
        <v>#DIV/0!</v>
      </c>
      <c r="P339" t="e">
        <f>1/M339/(1/$K339+1/$L339+1/$M339)</f>
        <v>#DIV/0!</v>
      </c>
      <c r="Q339">
        <v>1140</v>
      </c>
      <c r="R339">
        <v>281.7</v>
      </c>
      <c r="V339" s="11">
        <f>IF($J339="H",1,0)</f>
        <v>0</v>
      </c>
      <c r="W339" s="11">
        <f>IF($J339="D",1,0)</f>
        <v>0</v>
      </c>
      <c r="X339" s="11">
        <f>IF($J339="A",1,0)</f>
        <v>0</v>
      </c>
      <c r="Y339" s="12">
        <f>(S339-V339)^2+(T339-W339)^2+(U339-X339)^2</f>
        <v>0</v>
      </c>
      <c r="Z339" s="13" t="e">
        <f>(N339-V339)^2+(O339-W339)^2+(P339-X339)^2</f>
        <v>#DIV/0!</v>
      </c>
      <c r="AA339" s="13">
        <f>(S339*(1-S339))^2+(T339*(1-T339))^2+(U339*(1-U339))^2</f>
        <v>0</v>
      </c>
      <c r="AB339" s="12"/>
    </row>
    <row r="340" spans="1:28" x14ac:dyDescent="0.25">
      <c r="A340" s="2">
        <v>43968</v>
      </c>
      <c r="B340" s="1" t="s">
        <v>15</v>
      </c>
      <c r="C340" s="1" t="s">
        <v>1</v>
      </c>
      <c r="D340">
        <v>1</v>
      </c>
      <c r="G340" s="5"/>
      <c r="N340" t="e">
        <f>1/K340/(1/$K340+1/$L340+1/$M340)</f>
        <v>#DIV/0!</v>
      </c>
      <c r="O340" t="e">
        <f>1/L340/(1/$K340+1/$L340+1/$M340)</f>
        <v>#DIV/0!</v>
      </c>
      <c r="P340" t="e">
        <f>1/M340/(1/$K340+1/$L340+1/$M340)</f>
        <v>#DIV/0!</v>
      </c>
      <c r="Q340">
        <v>1140</v>
      </c>
      <c r="R340">
        <v>81.540000000000006</v>
      </c>
      <c r="V340" s="11">
        <f>IF($J340="H",1,0)</f>
        <v>0</v>
      </c>
      <c r="W340" s="11">
        <f>IF($J340="D",1,0)</f>
        <v>0</v>
      </c>
      <c r="X340" s="11">
        <f>IF($J340="A",1,0)</f>
        <v>0</v>
      </c>
      <c r="Y340" s="12">
        <f>(S340-V340)^2+(T340-W340)^2+(U340-X340)^2</f>
        <v>0</v>
      </c>
      <c r="Z340" s="13" t="e">
        <f>(N340-V340)^2+(O340-W340)^2+(P340-X340)^2</f>
        <v>#DIV/0!</v>
      </c>
      <c r="AA340" s="13">
        <f>(S340*(1-S340))^2+(T340*(1-T340))^2+(U340*(1-U340))^2</f>
        <v>0</v>
      </c>
      <c r="AB340" s="12"/>
    </row>
    <row r="341" spans="1:28" x14ac:dyDescent="0.25">
      <c r="A341" s="2">
        <v>43911</v>
      </c>
      <c r="B341" s="1" t="s">
        <v>16</v>
      </c>
      <c r="C341" s="1" t="s">
        <v>3</v>
      </c>
      <c r="D341">
        <v>1</v>
      </c>
      <c r="G341" s="5"/>
      <c r="N341" t="e">
        <f>1/K341/(1/$K341+1/$L341+1/$M341)</f>
        <v>#DIV/0!</v>
      </c>
      <c r="O341" t="e">
        <f>1/L341/(1/$K341+1/$L341+1/$M341)</f>
        <v>#DIV/0!</v>
      </c>
      <c r="P341" t="e">
        <f>1/M341/(1/$K341+1/$L341+1/$M341)</f>
        <v>#DIV/0!</v>
      </c>
      <c r="Q341">
        <v>644.63</v>
      </c>
      <c r="R341">
        <v>62.33</v>
      </c>
      <c r="V341" s="11">
        <f>IF($J341="H",1,0)</f>
        <v>0</v>
      </c>
      <c r="W341" s="11">
        <f>IF($J341="D",1,0)</f>
        <v>0</v>
      </c>
      <c r="X341" s="11">
        <f>IF($J341="A",1,0)</f>
        <v>0</v>
      </c>
      <c r="Y341" s="12">
        <f>(S341-V341)^2+(T341-W341)^2+(U341-X341)^2</f>
        <v>0</v>
      </c>
      <c r="Z341" s="13" t="e">
        <f>(N341-V341)^2+(O341-W341)^2+(P341-X341)^2</f>
        <v>#DIV/0!</v>
      </c>
      <c r="AA341" s="13">
        <f>(S341*(1-S341))^2+(T341*(1-T341))^2+(U341*(1-U341))^2</f>
        <v>0</v>
      </c>
      <c r="AB341" s="12"/>
    </row>
    <row r="342" spans="1:28" x14ac:dyDescent="0.25">
      <c r="A342" s="2">
        <v>43932</v>
      </c>
      <c r="B342" s="1" t="s">
        <v>16</v>
      </c>
      <c r="C342" s="1" t="s">
        <v>2</v>
      </c>
      <c r="D342">
        <v>1</v>
      </c>
      <c r="G342" s="5"/>
      <c r="N342" t="e">
        <f>1/K342/(1/$K342+1/$L342+1/$M342)</f>
        <v>#DIV/0!</v>
      </c>
      <c r="O342" t="e">
        <f>1/L342/(1/$K342+1/$L342+1/$M342)</f>
        <v>#DIV/0!</v>
      </c>
      <c r="P342" t="e">
        <f>1/M342/(1/$K342+1/$L342+1/$M342)</f>
        <v>#DIV/0!</v>
      </c>
      <c r="Q342">
        <v>644.63</v>
      </c>
      <c r="R342">
        <v>281.7</v>
      </c>
      <c r="V342" s="11">
        <f>IF($J342="H",1,0)</f>
        <v>0</v>
      </c>
      <c r="W342" s="11">
        <f>IF($J342="D",1,0)</f>
        <v>0</v>
      </c>
      <c r="X342" s="11">
        <f>IF($J342="A",1,0)</f>
        <v>0</v>
      </c>
      <c r="Y342" s="12">
        <f>(S342-V342)^2+(T342-W342)^2+(U342-X342)^2</f>
        <v>0</v>
      </c>
      <c r="Z342" s="13" t="e">
        <f>(N342-V342)^2+(O342-W342)^2+(P342-X342)^2</f>
        <v>#DIV/0!</v>
      </c>
      <c r="AA342" s="13">
        <f>(S342*(1-S342))^2+(T342*(1-T342))^2+(U342*(1-U342))^2</f>
        <v>0</v>
      </c>
      <c r="AB342" s="12"/>
    </row>
    <row r="343" spans="1:28" x14ac:dyDescent="0.25">
      <c r="A343" s="2">
        <v>43946</v>
      </c>
      <c r="B343" s="1" t="s">
        <v>16</v>
      </c>
      <c r="C343" s="1" t="s">
        <v>5</v>
      </c>
      <c r="D343">
        <v>1</v>
      </c>
      <c r="G343" s="5"/>
      <c r="N343" t="e">
        <f>1/K343/(1/$K343+1/$L343+1/$M343)</f>
        <v>#DIV/0!</v>
      </c>
      <c r="O343" t="e">
        <f>1/L343/(1/$K343+1/$L343+1/$M343)</f>
        <v>#DIV/0!</v>
      </c>
      <c r="P343" t="e">
        <f>1/M343/(1/$K343+1/$L343+1/$M343)</f>
        <v>#DIV/0!</v>
      </c>
      <c r="Q343">
        <v>644.63</v>
      </c>
      <c r="R343">
        <v>209.7</v>
      </c>
      <c r="V343" s="11">
        <f>IF($J343="H",1,0)</f>
        <v>0</v>
      </c>
      <c r="W343" s="11">
        <f>IF($J343="D",1,0)</f>
        <v>0</v>
      </c>
      <c r="X343" s="11">
        <f>IF($J343="A",1,0)</f>
        <v>0</v>
      </c>
      <c r="Y343" s="12">
        <f>(S343-V343)^2+(T343-W343)^2+(U343-X343)^2</f>
        <v>0</v>
      </c>
      <c r="Z343" s="13" t="e">
        <f>(N343-V343)^2+(O343-W343)^2+(P343-X343)^2</f>
        <v>#DIV/0!</v>
      </c>
      <c r="AA343" s="13">
        <f>(S343*(1-S343))^2+(T343*(1-T343))^2+(U343*(1-U343))^2</f>
        <v>0</v>
      </c>
      <c r="AB343" s="12"/>
    </row>
    <row r="344" spans="1:28" x14ac:dyDescent="0.25">
      <c r="A344" s="2">
        <v>43960</v>
      </c>
      <c r="B344" s="1" t="s">
        <v>16</v>
      </c>
      <c r="C344" s="1" t="s">
        <v>14</v>
      </c>
      <c r="D344">
        <v>1</v>
      </c>
      <c r="G344" s="5"/>
      <c r="N344" t="e">
        <f>1/K344/(1/$K344+1/$L344+1/$M344)</f>
        <v>#DIV/0!</v>
      </c>
      <c r="O344" t="e">
        <f>1/L344/(1/$K344+1/$L344+1/$M344)</f>
        <v>#DIV/0!</v>
      </c>
      <c r="P344" t="e">
        <f>1/M344/(1/$K344+1/$L344+1/$M344)</f>
        <v>#DIV/0!</v>
      </c>
      <c r="Q344">
        <v>644.63</v>
      </c>
      <c r="R344">
        <v>299.02999999999997</v>
      </c>
      <c r="V344" s="11">
        <f>IF($J344="H",1,0)</f>
        <v>0</v>
      </c>
      <c r="W344" s="11">
        <f>IF($J344="D",1,0)</f>
        <v>0</v>
      </c>
      <c r="X344" s="11">
        <f>IF($J344="A",1,0)</f>
        <v>0</v>
      </c>
      <c r="Y344" s="12">
        <f>(S344-V344)^2+(T344-W344)^2+(U344-X344)^2</f>
        <v>0</v>
      </c>
      <c r="Z344" s="13" t="e">
        <f>(N344-V344)^2+(O344-W344)^2+(P344-X344)^2</f>
        <v>#DIV/0!</v>
      </c>
      <c r="AA344" s="13">
        <f>(S344*(1-S344))^2+(T344*(1-T344))^2+(U344*(1-U344))^2</f>
        <v>0</v>
      </c>
      <c r="AB344" s="12"/>
    </row>
    <row r="345" spans="1:28" x14ac:dyDescent="0.25">
      <c r="A345" s="2">
        <v>43904</v>
      </c>
      <c r="B345" s="1" t="s">
        <v>18</v>
      </c>
      <c r="C345" s="1" t="s">
        <v>3</v>
      </c>
      <c r="D345">
        <v>1</v>
      </c>
      <c r="G345" s="5"/>
      <c r="N345" t="e">
        <f>1/K345/(1/$K345+1/$L345+1/$M345)</f>
        <v>#DIV/0!</v>
      </c>
      <c r="O345" t="e">
        <f>1/L345/(1/$K345+1/$L345+1/$M345)</f>
        <v>#DIV/0!</v>
      </c>
      <c r="P345" t="e">
        <f>1/M345/(1/$K345+1/$L345+1/$M345)</f>
        <v>#DIV/0!</v>
      </c>
      <c r="Q345">
        <v>225.97</v>
      </c>
      <c r="R345">
        <v>62.33</v>
      </c>
      <c r="V345" s="11">
        <f>IF($J345="H",1,0)</f>
        <v>0</v>
      </c>
      <c r="W345" s="11">
        <f>IF($J345="D",1,0)</f>
        <v>0</v>
      </c>
      <c r="X345" s="11">
        <f>IF($J345="A",1,0)</f>
        <v>0</v>
      </c>
      <c r="Y345" s="12">
        <f>(S345-V345)^2+(T345-W345)^2+(U345-X345)^2</f>
        <v>0</v>
      </c>
      <c r="Z345" s="13" t="e">
        <f>(N345-V345)^2+(O345-W345)^2+(P345-X345)^2</f>
        <v>#DIV/0!</v>
      </c>
      <c r="AA345" s="13">
        <f>(S345*(1-S345))^2+(T345*(1-T345))^2+(U345*(1-U345))^2</f>
        <v>0</v>
      </c>
      <c r="AB345" s="12"/>
    </row>
    <row r="346" spans="1:28" x14ac:dyDescent="0.25">
      <c r="A346" s="2">
        <v>43911</v>
      </c>
      <c r="B346" s="1" t="s">
        <v>18</v>
      </c>
      <c r="C346" s="1" t="s">
        <v>11</v>
      </c>
      <c r="D346">
        <v>1</v>
      </c>
      <c r="G346" s="5"/>
      <c r="N346" t="e">
        <f>1/K346/(1/$K346+1/$L346+1/$M346)</f>
        <v>#DIV/0!</v>
      </c>
      <c r="O346" t="e">
        <f>1/L346/(1/$K346+1/$L346+1/$M346)</f>
        <v>#DIV/0!</v>
      </c>
      <c r="P346" t="e">
        <f>1/M346/(1/$K346+1/$L346+1/$M346)</f>
        <v>#DIV/0!</v>
      </c>
      <c r="Q346">
        <v>225.97</v>
      </c>
      <c r="R346">
        <v>140.4</v>
      </c>
      <c r="V346" s="11">
        <f>IF($J346="H",1,0)</f>
        <v>0</v>
      </c>
      <c r="W346" s="11">
        <f>IF($J346="D",1,0)</f>
        <v>0</v>
      </c>
      <c r="X346" s="11">
        <f>IF($J346="A",1,0)</f>
        <v>0</v>
      </c>
      <c r="Y346" s="12">
        <f>(S346-V346)^2+(T346-W346)^2+(U346-X346)^2</f>
        <v>0</v>
      </c>
      <c r="Z346" s="13" t="e">
        <f>(N346-V346)^2+(O346-W346)^2+(P346-X346)^2</f>
        <v>#DIV/0!</v>
      </c>
      <c r="AA346" s="13">
        <f>(S346*(1-S346))^2+(T346*(1-T346))^2+(U346*(1-U346))^2</f>
        <v>0</v>
      </c>
      <c r="AB346" s="12"/>
    </row>
    <row r="347" spans="1:28" x14ac:dyDescent="0.25">
      <c r="A347" s="2">
        <v>43932</v>
      </c>
      <c r="B347" s="1" t="s">
        <v>18</v>
      </c>
      <c r="C347" s="1" t="s">
        <v>14</v>
      </c>
      <c r="D347">
        <v>1</v>
      </c>
      <c r="G347" s="5"/>
      <c r="N347" t="e">
        <f>1/K347/(1/$K347+1/$L347+1/$M347)</f>
        <v>#DIV/0!</v>
      </c>
      <c r="O347" t="e">
        <f>1/L347/(1/$K347+1/$L347+1/$M347)</f>
        <v>#DIV/0!</v>
      </c>
      <c r="P347" t="e">
        <f>1/M347/(1/$K347+1/$L347+1/$M347)</f>
        <v>#DIV/0!</v>
      </c>
      <c r="Q347">
        <v>225.97</v>
      </c>
      <c r="R347">
        <v>299.02999999999997</v>
      </c>
      <c r="V347" s="11">
        <f>IF($J347="H",1,0)</f>
        <v>0</v>
      </c>
      <c r="W347" s="11">
        <f>IF($J347="D",1,0)</f>
        <v>0</v>
      </c>
      <c r="X347" s="11">
        <f>IF($J347="A",1,0)</f>
        <v>0</v>
      </c>
      <c r="Y347" s="12">
        <f>(S347-V347)^2+(T347-W347)^2+(U347-X347)^2</f>
        <v>0</v>
      </c>
      <c r="Z347" s="13" t="e">
        <f>(N347-V347)^2+(O347-W347)^2+(P347-X347)^2</f>
        <v>#DIV/0!</v>
      </c>
      <c r="AA347" s="13">
        <f>(S347*(1-S347))^2+(T347*(1-T347))^2+(U347*(1-U347))^2</f>
        <v>0</v>
      </c>
      <c r="AB347" s="12"/>
    </row>
    <row r="348" spans="1:28" x14ac:dyDescent="0.25">
      <c r="A348" s="2">
        <v>43953</v>
      </c>
      <c r="B348" s="1" t="s">
        <v>18</v>
      </c>
      <c r="C348" s="1" t="s">
        <v>10</v>
      </c>
      <c r="D348">
        <v>1</v>
      </c>
      <c r="G348" s="5"/>
      <c r="N348" t="e">
        <f>1/K348/(1/$K348+1/$L348+1/$M348)</f>
        <v>#DIV/0!</v>
      </c>
      <c r="O348" t="e">
        <f>1/L348/(1/$K348+1/$L348+1/$M348)</f>
        <v>#DIV/0!</v>
      </c>
      <c r="P348" t="e">
        <f>1/M348/(1/$K348+1/$L348+1/$M348)</f>
        <v>#DIV/0!</v>
      </c>
      <c r="Q348">
        <v>225.97</v>
      </c>
      <c r="R348">
        <v>881.55</v>
      </c>
      <c r="V348" s="11">
        <f>IF($J348="H",1,0)</f>
        <v>0</v>
      </c>
      <c r="W348" s="11">
        <f>IF($J348="D",1,0)</f>
        <v>0</v>
      </c>
      <c r="X348" s="11">
        <f>IF($J348="A",1,0)</f>
        <v>0</v>
      </c>
      <c r="Y348" s="12">
        <f>(S348-V348)^2+(T348-W348)^2+(U348-X348)^2</f>
        <v>0</v>
      </c>
      <c r="Z348" s="13" t="e">
        <f>(N348-V348)^2+(O348-W348)^2+(P348-X348)^2</f>
        <v>#DIV/0!</v>
      </c>
      <c r="AA348" s="13">
        <f>(S348*(1-S348))^2+(T348*(1-T348))^2+(U348*(1-U348))^2</f>
        <v>0</v>
      </c>
      <c r="AB348" s="12"/>
    </row>
    <row r="349" spans="1:28" x14ac:dyDescent="0.25">
      <c r="A349" s="2">
        <v>43968</v>
      </c>
      <c r="B349" s="1" t="s">
        <v>18</v>
      </c>
      <c r="C349" s="1" t="s">
        <v>0</v>
      </c>
      <c r="D349">
        <v>1</v>
      </c>
      <c r="G349" s="5"/>
      <c r="N349" t="e">
        <f>1/K349/(1/$K349+1/$L349+1/$M349)</f>
        <v>#DIV/0!</v>
      </c>
      <c r="O349" t="e">
        <f>1/L349/(1/$K349+1/$L349+1/$M349)</f>
        <v>#DIV/0!</v>
      </c>
      <c r="P349" t="e">
        <f>1/M349/(1/$K349+1/$L349+1/$M349)</f>
        <v>#DIV/0!</v>
      </c>
      <c r="Q349">
        <v>225.97</v>
      </c>
      <c r="R349">
        <v>959.18</v>
      </c>
      <c r="V349" s="11">
        <f>IF($J349="H",1,0)</f>
        <v>0</v>
      </c>
      <c r="W349" s="11">
        <f>IF($J349="D",1,0)</f>
        <v>0</v>
      </c>
      <c r="X349" s="11">
        <f>IF($J349="A",1,0)</f>
        <v>0</v>
      </c>
      <c r="Y349" s="12">
        <f>(S349-V349)^2+(T349-W349)^2+(U349-X349)^2</f>
        <v>0</v>
      </c>
      <c r="Z349" s="13" t="e">
        <f>(N349-V349)^2+(O349-W349)^2+(P349-X349)^2</f>
        <v>#DIV/0!</v>
      </c>
      <c r="AA349" s="13">
        <f>(S349*(1-S349))^2+(T349*(1-T349))^2+(U349*(1-U349))^2</f>
        <v>0</v>
      </c>
      <c r="AB349" s="12"/>
    </row>
    <row r="350" spans="1:28" x14ac:dyDescent="0.25">
      <c r="A350" s="2">
        <v>43904</v>
      </c>
      <c r="B350" s="1" t="s">
        <v>1</v>
      </c>
      <c r="C350" s="1" t="s">
        <v>5</v>
      </c>
      <c r="D350">
        <v>1</v>
      </c>
      <c r="G350" s="5"/>
      <c r="N350" t="e">
        <f>1/K350/(1/$K350+1/$L350+1/$M350)</f>
        <v>#DIV/0!</v>
      </c>
      <c r="O350" t="e">
        <f>1/L350/(1/$K350+1/$L350+1/$M350)</f>
        <v>#DIV/0!</v>
      </c>
      <c r="P350" t="e">
        <f>1/M350/(1/$K350+1/$L350+1/$M350)</f>
        <v>#DIV/0!</v>
      </c>
      <c r="Q350">
        <v>81.540000000000006</v>
      </c>
      <c r="R350">
        <v>209.7</v>
      </c>
      <c r="V350" s="11">
        <f>IF($J350="H",1,0)</f>
        <v>0</v>
      </c>
      <c r="W350" s="11">
        <f>IF($J350="D",1,0)</f>
        <v>0</v>
      </c>
      <c r="X350" s="11">
        <f>IF($J350="A",1,0)</f>
        <v>0</v>
      </c>
      <c r="Y350" s="12">
        <f>(S350-V350)^2+(T350-W350)^2+(U350-X350)^2</f>
        <v>0</v>
      </c>
      <c r="Z350" s="13" t="e">
        <f>(N350-V350)^2+(O350-W350)^2+(P350-X350)^2</f>
        <v>#DIV/0!</v>
      </c>
      <c r="AA350" s="13">
        <f>(S350*(1-S350))^2+(T350*(1-T350))^2+(U350*(1-U350))^2</f>
        <v>0</v>
      </c>
      <c r="AB350" s="12"/>
    </row>
    <row r="351" spans="1:28" x14ac:dyDescent="0.25">
      <c r="A351" s="2">
        <v>43911</v>
      </c>
      <c r="B351" s="1" t="s">
        <v>1</v>
      </c>
      <c r="C351" s="1" t="s">
        <v>7</v>
      </c>
      <c r="D351">
        <v>1</v>
      </c>
      <c r="G351" s="5"/>
      <c r="N351" t="e">
        <f>1/K351/(1/$K351+1/$L351+1/$M351)</f>
        <v>#DIV/0!</v>
      </c>
      <c r="O351" t="e">
        <f>1/L351/(1/$K351+1/$L351+1/$M351)</f>
        <v>#DIV/0!</v>
      </c>
      <c r="P351" t="e">
        <f>1/M351/(1/$K351+1/$L351+1/$M351)</f>
        <v>#DIV/0!</v>
      </c>
      <c r="Q351">
        <v>81.540000000000006</v>
      </c>
      <c r="R351">
        <v>457.2</v>
      </c>
      <c r="V351" s="11">
        <f>IF($J351="H",1,0)</f>
        <v>0</v>
      </c>
      <c r="W351" s="11">
        <f>IF($J351="D",1,0)</f>
        <v>0</v>
      </c>
      <c r="X351" s="11">
        <f>IF($J351="A",1,0)</f>
        <v>0</v>
      </c>
      <c r="Y351" s="12">
        <f>(S351-V351)^2+(T351-W351)^2+(U351-X351)^2</f>
        <v>0</v>
      </c>
      <c r="Z351" s="13" t="e">
        <f>(N351-V351)^2+(O351-W351)^2+(P351-X351)^2</f>
        <v>#DIV/0!</v>
      </c>
      <c r="AA351" s="13">
        <f>(S351*(1-S351))^2+(T351*(1-T351))^2+(U351*(1-U351))^2</f>
        <v>0</v>
      </c>
      <c r="AB351" s="12"/>
    </row>
    <row r="352" spans="1:28" x14ac:dyDescent="0.25">
      <c r="A352" s="2">
        <v>43932</v>
      </c>
      <c r="B352" s="1" t="s">
        <v>1</v>
      </c>
      <c r="C352" s="1" t="s">
        <v>13</v>
      </c>
      <c r="D352">
        <v>1</v>
      </c>
      <c r="G352" s="5"/>
      <c r="N352" t="e">
        <f>1/K352/(1/$K352+1/$L352+1/$M352)</f>
        <v>#DIV/0!</v>
      </c>
      <c r="O352" t="e">
        <f>1/L352/(1/$K352+1/$L352+1/$M352)</f>
        <v>#DIV/0!</v>
      </c>
      <c r="P352" t="e">
        <f>1/M352/(1/$K352+1/$L352+1/$M352)</f>
        <v>#DIV/0!</v>
      </c>
      <c r="Q352">
        <v>81.540000000000006</v>
      </c>
      <c r="R352">
        <v>180.99</v>
      </c>
      <c r="V352" s="11">
        <f>IF($J352="H",1,0)</f>
        <v>0</v>
      </c>
      <c r="W352" s="11">
        <f>IF($J352="D",1,0)</f>
        <v>0</v>
      </c>
      <c r="X352" s="11">
        <f>IF($J352="A",1,0)</f>
        <v>0</v>
      </c>
      <c r="Y352" s="12">
        <f>(S352-V352)^2+(T352-W352)^2+(U352-X352)^2</f>
        <v>0</v>
      </c>
      <c r="Z352" s="13" t="e">
        <f>(N352-V352)^2+(O352-W352)^2+(P352-X352)^2</f>
        <v>#DIV/0!</v>
      </c>
      <c r="AA352" s="13">
        <f>(S352*(1-S352))^2+(T352*(1-T352))^2+(U352*(1-U352))^2</f>
        <v>0</v>
      </c>
      <c r="AB352" s="12"/>
    </row>
    <row r="353" spans="1:28" x14ac:dyDescent="0.25">
      <c r="A353" s="2">
        <v>43946</v>
      </c>
      <c r="B353" s="1" t="s">
        <v>1</v>
      </c>
      <c r="C353" s="1" t="s">
        <v>14</v>
      </c>
      <c r="D353">
        <v>1</v>
      </c>
      <c r="G353" s="5"/>
      <c r="N353" t="e">
        <f>1/K353/(1/$K353+1/$L353+1/$M353)</f>
        <v>#DIV/0!</v>
      </c>
      <c r="O353" t="e">
        <f>1/L353/(1/$K353+1/$L353+1/$M353)</f>
        <v>#DIV/0!</v>
      </c>
      <c r="P353" t="e">
        <f>1/M353/(1/$K353+1/$L353+1/$M353)</f>
        <v>#DIV/0!</v>
      </c>
      <c r="Q353">
        <v>81.540000000000006</v>
      </c>
      <c r="R353">
        <v>299.02999999999997</v>
      </c>
      <c r="V353" s="11">
        <f>IF($J353="H",1,0)</f>
        <v>0</v>
      </c>
      <c r="W353" s="11">
        <f>IF($J353="D",1,0)</f>
        <v>0</v>
      </c>
      <c r="X353" s="11">
        <f>IF($J353="A",1,0)</f>
        <v>0</v>
      </c>
      <c r="Y353" s="12">
        <f>(S353-V353)^2+(T353-W353)^2+(U353-X353)^2</f>
        <v>0</v>
      </c>
      <c r="Z353" s="13" t="e">
        <f>(N353-V353)^2+(O353-W353)^2+(P353-X353)^2</f>
        <v>#DIV/0!</v>
      </c>
      <c r="AA353" s="13">
        <f>(S353*(1-S353))^2+(T353*(1-T353))^2+(U353*(1-U353))^2</f>
        <v>0</v>
      </c>
      <c r="AB353" s="12"/>
    </row>
    <row r="354" spans="1:28" x14ac:dyDescent="0.25">
      <c r="A354" s="2">
        <v>43960</v>
      </c>
      <c r="B354" s="1" t="s">
        <v>1</v>
      </c>
      <c r="C354" s="1" t="s">
        <v>4</v>
      </c>
      <c r="D354">
        <v>1</v>
      </c>
      <c r="G354" s="5"/>
      <c r="N354" t="e">
        <f>1/K354/(1/$K354+1/$L354+1/$M354)</f>
        <v>#DIV/0!</v>
      </c>
      <c r="O354" t="e">
        <f>1/L354/(1/$K354+1/$L354+1/$M354)</f>
        <v>#DIV/0!</v>
      </c>
      <c r="P354" t="e">
        <f>1/M354/(1/$K354+1/$L354+1/$M354)</f>
        <v>#DIV/0!</v>
      </c>
      <c r="Q354">
        <v>81.540000000000006</v>
      </c>
      <c r="R354">
        <v>180.68</v>
      </c>
      <c r="V354" s="11">
        <f>IF($J354="H",1,0)</f>
        <v>0</v>
      </c>
      <c r="W354" s="11">
        <f>IF($J354="D",1,0)</f>
        <v>0</v>
      </c>
      <c r="X354" s="11">
        <f>IF($J354="A",1,0)</f>
        <v>0</v>
      </c>
      <c r="Y354" s="12">
        <f>(S354-V354)^2+(T354-W354)^2+(U354-X354)^2</f>
        <v>0</v>
      </c>
      <c r="Z354" s="13" t="e">
        <f>(N354-V354)^2+(O354-W354)^2+(P354-X354)^2</f>
        <v>#DIV/0!</v>
      </c>
      <c r="AA354" s="13">
        <f>(S354*(1-S354))^2+(T354*(1-T354))^2+(U354*(1-U354))^2</f>
        <v>0</v>
      </c>
      <c r="AB354" s="12"/>
    </row>
    <row r="355" spans="1:28" x14ac:dyDescent="0.25">
      <c r="A355" s="2">
        <v>43925</v>
      </c>
      <c r="B355" s="1" t="s">
        <v>3</v>
      </c>
      <c r="C355" s="1" t="s">
        <v>10</v>
      </c>
      <c r="D355">
        <v>1</v>
      </c>
      <c r="G355" s="5"/>
      <c r="N355" t="e">
        <f>1/K355/(1/$K355+1/$L355+1/$M355)</f>
        <v>#DIV/0!</v>
      </c>
      <c r="O355" t="e">
        <f>1/L355/(1/$K355+1/$L355+1/$M355)</f>
        <v>#DIV/0!</v>
      </c>
      <c r="P355" t="e">
        <f>1/M355/(1/$K355+1/$L355+1/$M355)</f>
        <v>#DIV/0!</v>
      </c>
      <c r="Q355">
        <v>62.33</v>
      </c>
      <c r="R355">
        <v>881.55</v>
      </c>
      <c r="V355" s="11">
        <f>IF($J355="H",1,0)</f>
        <v>0</v>
      </c>
      <c r="W355" s="11">
        <f>IF($J355="D",1,0)</f>
        <v>0</v>
      </c>
      <c r="X355" s="11">
        <f>IF($J355="A",1,0)</f>
        <v>0</v>
      </c>
      <c r="Y355" s="12">
        <f>(S355-V355)^2+(T355-W355)^2+(U355-X355)^2</f>
        <v>0</v>
      </c>
      <c r="Z355" s="13" t="e">
        <f>(N355-V355)^2+(O355-W355)^2+(P355-X355)^2</f>
        <v>#DIV/0!</v>
      </c>
      <c r="AA355" s="13">
        <f>(S355*(1-S355))^2+(T355*(1-T355))^2+(U355*(1-U355))^2</f>
        <v>0</v>
      </c>
      <c r="AB355" s="12"/>
    </row>
    <row r="356" spans="1:28" x14ac:dyDescent="0.25">
      <c r="A356" s="2">
        <v>43939</v>
      </c>
      <c r="B356" s="1" t="s">
        <v>3</v>
      </c>
      <c r="C356" s="1" t="s">
        <v>9</v>
      </c>
      <c r="D356">
        <v>1</v>
      </c>
      <c r="G356" s="5"/>
      <c r="N356" t="e">
        <f>1/K356/(1/$K356+1/$L356+1/$M356)</f>
        <v>#DIV/0!</v>
      </c>
      <c r="O356" t="e">
        <f>1/L356/(1/$K356+1/$L356+1/$M356)</f>
        <v>#DIV/0!</v>
      </c>
      <c r="P356" t="e">
        <f>1/M356/(1/$K356+1/$L356+1/$M356)</f>
        <v>#DIV/0!</v>
      </c>
      <c r="Q356">
        <v>62.33</v>
      </c>
      <c r="R356">
        <v>276.98</v>
      </c>
      <c r="V356" s="11">
        <f>IF($J356="H",1,0)</f>
        <v>0</v>
      </c>
      <c r="W356" s="11">
        <f>IF($J356="D",1,0)</f>
        <v>0</v>
      </c>
      <c r="X356" s="11">
        <f>IF($J356="A",1,0)</f>
        <v>0</v>
      </c>
      <c r="Y356" s="12">
        <f>(S356-V356)^2+(T356-W356)^2+(U356-X356)^2</f>
        <v>0</v>
      </c>
      <c r="Z356" s="13" t="e">
        <f>(N356-V356)^2+(O356-W356)^2+(P356-X356)^2</f>
        <v>#DIV/0!</v>
      </c>
      <c r="AA356" s="13">
        <f>(S356*(1-S356))^2+(T356*(1-T356))^2+(U356*(1-U356))^2</f>
        <v>0</v>
      </c>
      <c r="AB356" s="12"/>
    </row>
    <row r="357" spans="1:28" x14ac:dyDescent="0.25">
      <c r="A357" s="2">
        <v>43946</v>
      </c>
      <c r="B357" s="1" t="s">
        <v>3</v>
      </c>
      <c r="C357" s="1" t="s">
        <v>17</v>
      </c>
      <c r="D357">
        <v>1</v>
      </c>
      <c r="G357" s="5"/>
      <c r="N357" t="e">
        <f>1/K357/(1/$K357+1/$L357+1/$M357)</f>
        <v>#DIV/0!</v>
      </c>
      <c r="O357" t="e">
        <f>1/L357/(1/$K357+1/$L357+1/$M357)</f>
        <v>#DIV/0!</v>
      </c>
      <c r="P357" t="e">
        <f>1/M357/(1/$K357+1/$L357+1/$M357)</f>
        <v>#DIV/0!</v>
      </c>
      <c r="Q357">
        <v>62.33</v>
      </c>
      <c r="R357">
        <v>697.5</v>
      </c>
      <c r="V357" s="11">
        <f>IF($J357="H",1,0)</f>
        <v>0</v>
      </c>
      <c r="W357" s="11">
        <f>IF($J357="D",1,0)</f>
        <v>0</v>
      </c>
      <c r="X357" s="11">
        <f>IF($J357="A",1,0)</f>
        <v>0</v>
      </c>
      <c r="Y357" s="12">
        <f>(S357-V357)^2+(T357-W357)^2+(U357-X357)^2</f>
        <v>0</v>
      </c>
      <c r="Z357" s="13" t="e">
        <f>(N357-V357)^2+(O357-W357)^2+(P357-X357)^2</f>
        <v>#DIV/0!</v>
      </c>
      <c r="AA357" s="13">
        <f>(S357*(1-S357))^2+(T357*(1-T357))^2+(U357*(1-U357))^2</f>
        <v>0</v>
      </c>
      <c r="AB357" s="12"/>
    </row>
    <row r="358" spans="1:28" x14ac:dyDescent="0.25">
      <c r="A358" s="2">
        <v>43960</v>
      </c>
      <c r="B358" s="1" t="s">
        <v>3</v>
      </c>
      <c r="C358" s="1" t="s">
        <v>7</v>
      </c>
      <c r="D358">
        <v>1</v>
      </c>
      <c r="G358" s="5"/>
      <c r="N358" t="e">
        <f>1/K358/(1/$K358+1/$L358+1/$M358)</f>
        <v>#DIV/0!</v>
      </c>
      <c r="O358" t="e">
        <f>1/L358/(1/$K358+1/$L358+1/$M358)</f>
        <v>#DIV/0!</v>
      </c>
      <c r="P358" t="e">
        <f>1/M358/(1/$K358+1/$L358+1/$M358)</f>
        <v>#DIV/0!</v>
      </c>
      <c r="Q358">
        <v>62.33</v>
      </c>
      <c r="R358">
        <v>457.2</v>
      </c>
      <c r="V358" s="11">
        <f>IF($J358="H",1,0)</f>
        <v>0</v>
      </c>
      <c r="W358" s="11">
        <f>IF($J358="D",1,0)</f>
        <v>0</v>
      </c>
      <c r="X358" s="11">
        <f>IF($J358="A",1,0)</f>
        <v>0</v>
      </c>
      <c r="Y358" s="12">
        <f>(S358-V358)^2+(T358-W358)^2+(U358-X358)^2</f>
        <v>0</v>
      </c>
      <c r="Z358" s="13" t="e">
        <f>(N358-V358)^2+(O358-W358)^2+(P358-X358)^2</f>
        <v>#DIV/0!</v>
      </c>
      <c r="AA358" s="13">
        <f>(S358*(1-S358))^2+(T358*(1-T358))^2+(U358*(1-U358))^2</f>
        <v>0</v>
      </c>
      <c r="AB358" s="12"/>
    </row>
    <row r="359" spans="1:28" x14ac:dyDescent="0.25">
      <c r="A359" s="2">
        <v>43911</v>
      </c>
      <c r="B359" s="1" t="s">
        <v>5</v>
      </c>
      <c r="C359" s="1" t="s">
        <v>19</v>
      </c>
      <c r="D359">
        <v>1</v>
      </c>
      <c r="G359" s="5"/>
      <c r="N359" t="e">
        <f>1/K359/(1/$K359+1/$L359+1/$M359)</f>
        <v>#DIV/0!</v>
      </c>
      <c r="O359" t="e">
        <f>1/L359/(1/$K359+1/$L359+1/$M359)</f>
        <v>#DIV/0!</v>
      </c>
      <c r="P359" t="e">
        <f>1/M359/(1/$K359+1/$L359+1/$M359)</f>
        <v>#DIV/0!</v>
      </c>
      <c r="Q359">
        <v>209.7</v>
      </c>
      <c r="R359">
        <v>570.38</v>
      </c>
      <c r="V359" s="11">
        <f>IF($J359="H",1,0)</f>
        <v>0</v>
      </c>
      <c r="W359" s="11">
        <f>IF($J359="D",1,0)</f>
        <v>0</v>
      </c>
      <c r="X359" s="11">
        <f>IF($J359="A",1,0)</f>
        <v>0</v>
      </c>
      <c r="Y359" s="12">
        <f>(S359-V359)^2+(T359-W359)^2+(U359-X359)^2</f>
        <v>0</v>
      </c>
      <c r="Z359" s="13" t="e">
        <f>(N359-V359)^2+(O359-W359)^2+(P359-X359)^2</f>
        <v>#DIV/0!</v>
      </c>
      <c r="AA359" s="13">
        <f>(S359*(1-S359))^2+(T359*(1-T359))^2+(U359*(1-U359))^2</f>
        <v>0</v>
      </c>
      <c r="AB359" s="12"/>
    </row>
    <row r="360" spans="1:28" x14ac:dyDescent="0.25">
      <c r="A360" s="2">
        <v>43932</v>
      </c>
      <c r="B360" s="1" t="s">
        <v>5</v>
      </c>
      <c r="C360" s="1" t="s">
        <v>15</v>
      </c>
      <c r="D360">
        <v>1</v>
      </c>
      <c r="G360" s="5"/>
      <c r="N360" t="e">
        <f>1/K360/(1/$K360+1/$L360+1/$M360)</f>
        <v>#DIV/0!</v>
      </c>
      <c r="O360" t="e">
        <f>1/L360/(1/$K360+1/$L360+1/$M360)</f>
        <v>#DIV/0!</v>
      </c>
      <c r="P360" t="e">
        <f>1/M360/(1/$K360+1/$L360+1/$M360)</f>
        <v>#DIV/0!</v>
      </c>
      <c r="Q360">
        <v>209.7</v>
      </c>
      <c r="R360">
        <v>1140</v>
      </c>
      <c r="V360" s="11">
        <f>IF($J360="H",1,0)</f>
        <v>0</v>
      </c>
      <c r="W360" s="11">
        <f>IF($J360="D",1,0)</f>
        <v>0</v>
      </c>
      <c r="X360" s="11">
        <f>IF($J360="A",1,0)</f>
        <v>0</v>
      </c>
      <c r="Y360" s="12">
        <f>(S360-V360)^2+(T360-W360)^2+(U360-X360)^2</f>
        <v>0</v>
      </c>
      <c r="Z360" s="13" t="e">
        <f>(N360-V360)^2+(O360-W360)^2+(P360-X360)^2</f>
        <v>#DIV/0!</v>
      </c>
      <c r="AA360" s="13">
        <f>(S360*(1-S360))^2+(T360*(1-T360))^2+(U360*(1-U360))^2</f>
        <v>0</v>
      </c>
      <c r="AB360" s="12"/>
    </row>
    <row r="361" spans="1:28" x14ac:dyDescent="0.25">
      <c r="A361" s="2">
        <v>43953</v>
      </c>
      <c r="B361" s="1" t="s">
        <v>5</v>
      </c>
      <c r="C361" s="1" t="s">
        <v>13</v>
      </c>
      <c r="D361">
        <v>1</v>
      </c>
      <c r="G361" s="5"/>
      <c r="N361" t="e">
        <f>1/K361/(1/$K361+1/$L361+1/$M361)</f>
        <v>#DIV/0!</v>
      </c>
      <c r="O361" t="e">
        <f>1/L361/(1/$K361+1/$L361+1/$M361)</f>
        <v>#DIV/0!</v>
      </c>
      <c r="P361" t="e">
        <f>1/M361/(1/$K361+1/$L361+1/$M361)</f>
        <v>#DIV/0!</v>
      </c>
      <c r="Q361">
        <v>209.7</v>
      </c>
      <c r="R361">
        <v>180.99</v>
      </c>
      <c r="V361" s="11">
        <f>IF($J361="H",1,0)</f>
        <v>0</v>
      </c>
      <c r="W361" s="11">
        <f>IF($J361="D",1,0)</f>
        <v>0</v>
      </c>
      <c r="X361" s="11">
        <f>IF($J361="A",1,0)</f>
        <v>0</v>
      </c>
      <c r="Y361" s="12">
        <f>(S361-V361)^2+(T361-W361)^2+(U361-X361)^2</f>
        <v>0</v>
      </c>
      <c r="Z361" s="13" t="e">
        <f>(N361-V361)^2+(O361-W361)^2+(P361-X361)^2</f>
        <v>#DIV/0!</v>
      </c>
      <c r="AA361" s="13">
        <f>(S361*(1-S361))^2+(T361*(1-T361))^2+(U361*(1-U361))^2</f>
        <v>0</v>
      </c>
      <c r="AB361" s="12"/>
    </row>
    <row r="362" spans="1:28" x14ac:dyDescent="0.25">
      <c r="A362" s="2">
        <v>43968</v>
      </c>
      <c r="B362" s="1" t="s">
        <v>5</v>
      </c>
      <c r="C362" s="1" t="s">
        <v>3</v>
      </c>
      <c r="D362">
        <v>1</v>
      </c>
      <c r="G362" s="5"/>
      <c r="N362" t="e">
        <f>1/K362/(1/$K362+1/$L362+1/$M362)</f>
        <v>#DIV/0!</v>
      </c>
      <c r="O362" t="e">
        <f>1/L362/(1/$K362+1/$L362+1/$M362)</f>
        <v>#DIV/0!</v>
      </c>
      <c r="P362" t="e">
        <f>1/M362/(1/$K362+1/$L362+1/$M362)</f>
        <v>#DIV/0!</v>
      </c>
      <c r="Q362">
        <v>209.7</v>
      </c>
      <c r="R362">
        <v>62.33</v>
      </c>
      <c r="V362" s="11">
        <f>IF($J362="H",1,0)</f>
        <v>0</v>
      </c>
      <c r="W362" s="11">
        <f>IF($J362="D",1,0)</f>
        <v>0</v>
      </c>
      <c r="X362" s="11">
        <f>IF($J362="A",1,0)</f>
        <v>0</v>
      </c>
      <c r="Y362" s="12">
        <f>(S362-V362)^2+(T362-W362)^2+(U362-X362)^2</f>
        <v>0</v>
      </c>
      <c r="Z362" s="13" t="e">
        <f>(N362-V362)^2+(O362-W362)^2+(P362-X362)^2</f>
        <v>#DIV/0!</v>
      </c>
      <c r="AA362" s="13">
        <f>(S362*(1-S362))^2+(T362*(1-T362))^2+(U362*(1-U362))^2</f>
        <v>0</v>
      </c>
      <c r="AB362" s="12"/>
    </row>
    <row r="363" spans="1:28" x14ac:dyDescent="0.25">
      <c r="A363" s="2">
        <v>43904</v>
      </c>
      <c r="B363" s="1" t="s">
        <v>10</v>
      </c>
      <c r="C363" s="1" t="s">
        <v>16</v>
      </c>
      <c r="D363">
        <v>1</v>
      </c>
      <c r="G363" s="5"/>
      <c r="N363" t="e">
        <f>1/K363/(1/$K363+1/$L363+1/$M363)</f>
        <v>#DIV/0!</v>
      </c>
      <c r="O363" t="e">
        <f>1/L363/(1/$K363+1/$L363+1/$M363)</f>
        <v>#DIV/0!</v>
      </c>
      <c r="P363" t="e">
        <f>1/M363/(1/$K363+1/$L363+1/$M363)</f>
        <v>#DIV/0!</v>
      </c>
      <c r="Q363">
        <v>881.55</v>
      </c>
      <c r="R363">
        <v>644.63</v>
      </c>
      <c r="V363" s="11">
        <f>IF($J363="H",1,0)</f>
        <v>0</v>
      </c>
      <c r="W363" s="11">
        <f>IF($J363="D",1,0)</f>
        <v>0</v>
      </c>
      <c r="X363" s="11">
        <f>IF($J363="A",1,0)</f>
        <v>0</v>
      </c>
      <c r="Y363" s="12">
        <f>(S363-V363)^2+(T363-W363)^2+(U363-X363)^2</f>
        <v>0</v>
      </c>
      <c r="Z363" s="13" t="e">
        <f>(N363-V363)^2+(O363-W363)^2+(P363-X363)^2</f>
        <v>#DIV/0!</v>
      </c>
      <c r="AA363" s="13">
        <f>(S363*(1-S363))^2+(T363*(1-T363))^2+(U363*(1-U363))^2</f>
        <v>0</v>
      </c>
      <c r="AB363" s="12"/>
    </row>
    <row r="364" spans="1:28" x14ac:dyDescent="0.25">
      <c r="A364" s="2">
        <v>43911</v>
      </c>
      <c r="B364" s="1" t="s">
        <v>10</v>
      </c>
      <c r="C364" s="1" t="s">
        <v>14</v>
      </c>
      <c r="D364">
        <v>1</v>
      </c>
      <c r="G364" s="5"/>
      <c r="N364" t="e">
        <f>1/K364/(1/$K364+1/$L364+1/$M364)</f>
        <v>#DIV/0!</v>
      </c>
      <c r="O364" t="e">
        <f>1/L364/(1/$K364+1/$L364+1/$M364)</f>
        <v>#DIV/0!</v>
      </c>
      <c r="P364" t="e">
        <f>1/M364/(1/$K364+1/$L364+1/$M364)</f>
        <v>#DIV/0!</v>
      </c>
      <c r="Q364">
        <v>881.55</v>
      </c>
      <c r="R364">
        <v>299.02999999999997</v>
      </c>
      <c r="V364" s="11">
        <f>IF($J364="H",1,0)</f>
        <v>0</v>
      </c>
      <c r="W364" s="11">
        <f>IF($J364="D",1,0)</f>
        <v>0</v>
      </c>
      <c r="X364" s="11">
        <f>IF($J364="A",1,0)</f>
        <v>0</v>
      </c>
      <c r="Y364" s="12">
        <f>(S364-V364)^2+(T364-W364)^2+(U364-X364)^2</f>
        <v>0</v>
      </c>
      <c r="Z364" s="13" t="e">
        <f>(N364-V364)^2+(O364-W364)^2+(P364-X364)^2</f>
        <v>#DIV/0!</v>
      </c>
      <c r="AA364" s="13">
        <f>(S364*(1-S364))^2+(T364*(1-T364))^2+(U364*(1-U364))^2</f>
        <v>0</v>
      </c>
      <c r="AB364" s="12"/>
    </row>
    <row r="365" spans="1:28" x14ac:dyDescent="0.25">
      <c r="A365" s="2">
        <v>43932</v>
      </c>
      <c r="B365" s="1" t="s">
        <v>10</v>
      </c>
      <c r="C365" s="1" t="s">
        <v>7</v>
      </c>
      <c r="D365">
        <v>1</v>
      </c>
      <c r="G365" s="5"/>
      <c r="N365" t="e">
        <f>1/K365/(1/$K365+1/$L365+1/$M365)</f>
        <v>#DIV/0!</v>
      </c>
      <c r="O365" t="e">
        <f>1/L365/(1/$K365+1/$L365+1/$M365)</f>
        <v>#DIV/0!</v>
      </c>
      <c r="P365" t="e">
        <f>1/M365/(1/$K365+1/$L365+1/$M365)</f>
        <v>#DIV/0!</v>
      </c>
      <c r="Q365">
        <v>881.55</v>
      </c>
      <c r="R365">
        <v>457.2</v>
      </c>
      <c r="V365" s="11">
        <f>IF($J365="H",1,0)</f>
        <v>0</v>
      </c>
      <c r="W365" s="11">
        <f>IF($J365="D",1,0)</f>
        <v>0</v>
      </c>
      <c r="X365" s="11">
        <f>IF($J365="A",1,0)</f>
        <v>0</v>
      </c>
      <c r="Y365" s="12">
        <f>(S365-V365)^2+(T365-W365)^2+(U365-X365)^2</f>
        <v>0</v>
      </c>
      <c r="Z365" s="13" t="e">
        <f>(N365-V365)^2+(O365-W365)^2+(P365-X365)^2</f>
        <v>#DIV/0!</v>
      </c>
      <c r="AA365" s="13">
        <f>(S365*(1-S365))^2+(T365*(1-T365))^2+(U365*(1-U365))^2</f>
        <v>0</v>
      </c>
      <c r="AB365" s="12"/>
    </row>
    <row r="366" spans="1:28" x14ac:dyDescent="0.25">
      <c r="A366" s="2">
        <v>43946</v>
      </c>
      <c r="B366" s="1" t="s">
        <v>10</v>
      </c>
      <c r="C366" s="1" t="s">
        <v>19</v>
      </c>
      <c r="D366">
        <v>1</v>
      </c>
      <c r="G366" s="5"/>
      <c r="N366" t="e">
        <f>1/K366/(1/$K366+1/$L366+1/$M366)</f>
        <v>#DIV/0!</v>
      </c>
      <c r="O366" t="e">
        <f>1/L366/(1/$K366+1/$L366+1/$M366)</f>
        <v>#DIV/0!</v>
      </c>
      <c r="P366" t="e">
        <f>1/M366/(1/$K366+1/$L366+1/$M366)</f>
        <v>#DIV/0!</v>
      </c>
      <c r="Q366">
        <v>881.55</v>
      </c>
      <c r="R366">
        <v>570.38</v>
      </c>
      <c r="V366" s="11">
        <f>IF($J366="H",1,0)</f>
        <v>0</v>
      </c>
      <c r="W366" s="11">
        <f>IF($J366="D",1,0)</f>
        <v>0</v>
      </c>
      <c r="X366" s="11">
        <f>IF($J366="A",1,0)</f>
        <v>0</v>
      </c>
      <c r="Y366" s="12">
        <f>(S366-V366)^2+(T366-W366)^2+(U366-X366)^2</f>
        <v>0</v>
      </c>
      <c r="Z366" s="13" t="e">
        <f>(N366-V366)^2+(O366-W366)^2+(P366-X366)^2</f>
        <v>#DIV/0!</v>
      </c>
      <c r="AA366" s="13">
        <f>(S366*(1-S366))^2+(T366*(1-T366))^2+(U366*(1-U366))^2</f>
        <v>0</v>
      </c>
      <c r="AB366" s="12"/>
    </row>
    <row r="367" spans="1:28" x14ac:dyDescent="0.25">
      <c r="A367" s="2">
        <v>43960</v>
      </c>
      <c r="B367" s="1" t="s">
        <v>10</v>
      </c>
      <c r="C367" s="1" t="s">
        <v>8</v>
      </c>
      <c r="D367">
        <v>1</v>
      </c>
      <c r="G367" s="5"/>
      <c r="N367" t="e">
        <f>1/K367/(1/$K367+1/$L367+1/$M367)</f>
        <v>#DIV/0!</v>
      </c>
      <c r="O367" t="e">
        <f>1/L367/(1/$K367+1/$L367+1/$M367)</f>
        <v>#DIV/0!</v>
      </c>
      <c r="P367" t="e">
        <f>1/M367/(1/$K367+1/$L367+1/$M367)</f>
        <v>#DIV/0!</v>
      </c>
      <c r="Q367">
        <v>881.55</v>
      </c>
      <c r="R367">
        <v>343.13</v>
      </c>
      <c r="V367" s="11">
        <f>IF($J367="H",1,0)</f>
        <v>0</v>
      </c>
      <c r="W367" s="11">
        <f>IF($J367="D",1,0)</f>
        <v>0</v>
      </c>
      <c r="X367" s="11">
        <f>IF($J367="A",1,0)</f>
        <v>0</v>
      </c>
      <c r="Y367" s="12">
        <f>(S367-V367)^2+(T367-W367)^2+(U367-X367)^2</f>
        <v>0</v>
      </c>
      <c r="Z367" s="13" t="e">
        <f>(N367-V367)^2+(O367-W367)^2+(P367-X367)^2</f>
        <v>#DIV/0!</v>
      </c>
      <c r="AA367" s="13">
        <f>(S367*(1-S367))^2+(T367*(1-T367))^2+(U367*(1-U367))^2</f>
        <v>0</v>
      </c>
      <c r="AB367" s="12"/>
    </row>
    <row r="368" spans="1:28" x14ac:dyDescent="0.25">
      <c r="A368" s="2">
        <v>43904</v>
      </c>
      <c r="B368" s="1" t="s">
        <v>12</v>
      </c>
      <c r="C368" s="1" t="s">
        <v>8</v>
      </c>
      <c r="D368">
        <v>1</v>
      </c>
      <c r="G368" s="5"/>
      <c r="N368" t="e">
        <f>1/K368/(1/$K368+1/$L368+1/$M368)</f>
        <v>#DIV/0!</v>
      </c>
      <c r="O368" t="e">
        <f>1/L368/(1/$K368+1/$L368+1/$M368)</f>
        <v>#DIV/0!</v>
      </c>
      <c r="P368" t="e">
        <f>1/M368/(1/$K368+1/$L368+1/$M368)</f>
        <v>#DIV/0!</v>
      </c>
      <c r="Q368">
        <v>214.52</v>
      </c>
      <c r="R368">
        <v>343.13</v>
      </c>
      <c r="V368" s="11">
        <f>IF($J368="H",1,0)</f>
        <v>0</v>
      </c>
      <c r="W368" s="11">
        <f>IF($J368="D",1,0)</f>
        <v>0</v>
      </c>
      <c r="X368" s="11">
        <f>IF($J368="A",1,0)</f>
        <v>0</v>
      </c>
      <c r="Y368" s="12">
        <f>(S368-V368)^2+(T368-W368)^2+(U368-X368)^2</f>
        <v>0</v>
      </c>
      <c r="Z368" s="13" t="e">
        <f>(N368-V368)^2+(O368-W368)^2+(P368-X368)^2</f>
        <v>#DIV/0!</v>
      </c>
      <c r="AA368" s="13">
        <f>(S368*(1-S368))^2+(T368*(1-T368))^2+(U368*(1-U368))^2</f>
        <v>0</v>
      </c>
      <c r="AB368" s="12"/>
    </row>
    <row r="369" spans="1:28" x14ac:dyDescent="0.25">
      <c r="A369" s="2">
        <v>43925</v>
      </c>
      <c r="B369" s="1" t="s">
        <v>12</v>
      </c>
      <c r="C369" s="1" t="s">
        <v>5</v>
      </c>
      <c r="D369">
        <v>1</v>
      </c>
      <c r="G369" s="5"/>
      <c r="N369" t="e">
        <f>1/K369/(1/$K369+1/$L369+1/$M369)</f>
        <v>#DIV/0!</v>
      </c>
      <c r="O369" t="e">
        <f>1/L369/(1/$K369+1/$L369+1/$M369)</f>
        <v>#DIV/0!</v>
      </c>
      <c r="P369" t="e">
        <f>1/M369/(1/$K369+1/$L369+1/$M369)</f>
        <v>#DIV/0!</v>
      </c>
      <c r="Q369">
        <v>214.52</v>
      </c>
      <c r="R369">
        <v>209.7</v>
      </c>
      <c r="V369" s="11">
        <f>IF($J369="H",1,0)</f>
        <v>0</v>
      </c>
      <c r="W369" s="11">
        <f>IF($J369="D",1,0)</f>
        <v>0</v>
      </c>
      <c r="X369" s="11">
        <f>IF($J369="A",1,0)</f>
        <v>0</v>
      </c>
      <c r="Y369" s="12">
        <f>(S369-V369)^2+(T369-W369)^2+(U369-X369)^2</f>
        <v>0</v>
      </c>
      <c r="Z369" s="13" t="e">
        <f>(N369-V369)^2+(O369-W369)^2+(P369-X369)^2</f>
        <v>#DIV/0!</v>
      </c>
      <c r="AA369" s="13">
        <f>(S369*(1-S369))^2+(T369*(1-T369))^2+(U369*(1-U369))^2</f>
        <v>0</v>
      </c>
      <c r="AB369" s="12"/>
    </row>
    <row r="370" spans="1:28" x14ac:dyDescent="0.25">
      <c r="A370" s="2">
        <v>43939</v>
      </c>
      <c r="B370" s="1" t="s">
        <v>12</v>
      </c>
      <c r="C370" s="1" t="s">
        <v>1</v>
      </c>
      <c r="D370">
        <v>1</v>
      </c>
      <c r="G370" s="5"/>
      <c r="N370" t="e">
        <f>1/K370/(1/$K370+1/$L370+1/$M370)</f>
        <v>#DIV/0!</v>
      </c>
      <c r="O370" t="e">
        <f>1/L370/(1/$K370+1/$L370+1/$M370)</f>
        <v>#DIV/0!</v>
      </c>
      <c r="P370" t="e">
        <f>1/M370/(1/$K370+1/$L370+1/$M370)</f>
        <v>#DIV/0!</v>
      </c>
      <c r="Q370">
        <v>214.52</v>
      </c>
      <c r="R370">
        <v>81.540000000000006</v>
      </c>
      <c r="V370" s="11">
        <f>IF($J370="H",1,0)</f>
        <v>0</v>
      </c>
      <c r="W370" s="11">
        <f>IF($J370="D",1,0)</f>
        <v>0</v>
      </c>
      <c r="X370" s="11">
        <f>IF($J370="A",1,0)</f>
        <v>0</v>
      </c>
      <c r="Y370" s="12">
        <f>(S370-V370)^2+(T370-W370)^2+(U370-X370)^2</f>
        <v>0</v>
      </c>
      <c r="Z370" s="13" t="e">
        <f>(N370-V370)^2+(O370-W370)^2+(P370-X370)^2</f>
        <v>#DIV/0!</v>
      </c>
      <c r="AA370" s="13">
        <f>(S370*(1-S370))^2+(T370*(1-T370))^2+(U370*(1-U370))^2</f>
        <v>0</v>
      </c>
      <c r="AB370" s="12"/>
    </row>
    <row r="371" spans="1:28" x14ac:dyDescent="0.25">
      <c r="A371" s="2">
        <v>43946</v>
      </c>
      <c r="B371" s="1" t="s">
        <v>12</v>
      </c>
      <c r="C371" s="1" t="s">
        <v>18</v>
      </c>
      <c r="D371">
        <v>1</v>
      </c>
      <c r="G371" s="5"/>
      <c r="N371" t="e">
        <f>1/K371/(1/$K371+1/$L371+1/$M371)</f>
        <v>#DIV/0!</v>
      </c>
      <c r="O371" t="e">
        <f>1/L371/(1/$K371+1/$L371+1/$M371)</f>
        <v>#DIV/0!</v>
      </c>
      <c r="P371" t="e">
        <f>1/M371/(1/$K371+1/$L371+1/$M371)</f>
        <v>#DIV/0!</v>
      </c>
      <c r="Q371">
        <v>214.52</v>
      </c>
      <c r="R371">
        <v>225.97</v>
      </c>
      <c r="V371" s="11">
        <f>IF($J371="H",1,0)</f>
        <v>0</v>
      </c>
      <c r="W371" s="11">
        <f>IF($J371="D",1,0)</f>
        <v>0</v>
      </c>
      <c r="X371" s="11">
        <f>IF($J371="A",1,0)</f>
        <v>0</v>
      </c>
      <c r="Y371" s="12">
        <f>(S371-V371)^2+(T371-W371)^2+(U371-X371)^2</f>
        <v>0</v>
      </c>
      <c r="Z371" s="13" t="e">
        <f>(N371-V371)^2+(O371-W371)^2+(P371-X371)^2</f>
        <v>#DIV/0!</v>
      </c>
      <c r="AA371" s="13">
        <f>(S371*(1-S371))^2+(T371*(1-T371))^2+(U371*(1-U371))^2</f>
        <v>0</v>
      </c>
      <c r="AB371" s="12"/>
    </row>
    <row r="372" spans="1:28" x14ac:dyDescent="0.25">
      <c r="A372" s="2">
        <v>43960</v>
      </c>
      <c r="B372" s="1" t="s">
        <v>12</v>
      </c>
      <c r="C372" s="1" t="s">
        <v>15</v>
      </c>
      <c r="D372">
        <v>1</v>
      </c>
      <c r="G372" s="5"/>
      <c r="N372" t="e">
        <f>1/K372/(1/$K372+1/$L372+1/$M372)</f>
        <v>#DIV/0!</v>
      </c>
      <c r="O372" t="e">
        <f>1/L372/(1/$K372+1/$L372+1/$M372)</f>
        <v>#DIV/0!</v>
      </c>
      <c r="P372" t="e">
        <f>1/M372/(1/$K372+1/$L372+1/$M372)</f>
        <v>#DIV/0!</v>
      </c>
      <c r="Q372">
        <v>214.52</v>
      </c>
      <c r="R372">
        <v>1140</v>
      </c>
      <c r="V372" s="11">
        <f>IF($J372="H",1,0)</f>
        <v>0</v>
      </c>
      <c r="W372" s="11">
        <f>IF($J372="D",1,0)</f>
        <v>0</v>
      </c>
      <c r="X372" s="11">
        <f>IF($J372="A",1,0)</f>
        <v>0</v>
      </c>
      <c r="Y372" s="12">
        <f>(S372-V372)^2+(T372-W372)^2+(U372-X372)^2</f>
        <v>0</v>
      </c>
      <c r="Z372" s="13" t="e">
        <f>(N372-V372)^2+(O372-W372)^2+(P372-X372)^2</f>
        <v>#DIV/0!</v>
      </c>
      <c r="AA372" s="13">
        <f>(S372*(1-S372))^2+(T372*(1-T372))^2+(U372*(1-U372))^2</f>
        <v>0</v>
      </c>
      <c r="AB372" s="12"/>
    </row>
    <row r="373" spans="1:28" x14ac:dyDescent="0.25">
      <c r="A373" s="2">
        <v>43904</v>
      </c>
      <c r="B373" s="1" t="s">
        <v>14</v>
      </c>
      <c r="C373" s="1" t="s">
        <v>9</v>
      </c>
      <c r="D373">
        <v>1</v>
      </c>
      <c r="G373" s="5"/>
      <c r="N373" t="e">
        <f>1/K373/(1/$K373+1/$L373+1/$M373)</f>
        <v>#DIV/0!</v>
      </c>
      <c r="O373" t="e">
        <f>1/L373/(1/$K373+1/$L373+1/$M373)</f>
        <v>#DIV/0!</v>
      </c>
      <c r="P373" t="e">
        <f>1/M373/(1/$K373+1/$L373+1/$M373)</f>
        <v>#DIV/0!</v>
      </c>
      <c r="Q373">
        <v>299.02999999999997</v>
      </c>
      <c r="R373">
        <v>276.98</v>
      </c>
      <c r="V373" s="11">
        <f>IF($J373="H",1,0)</f>
        <v>0</v>
      </c>
      <c r="W373" s="11">
        <f>IF($J373="D",1,0)</f>
        <v>0</v>
      </c>
      <c r="X373" s="11">
        <f>IF($J373="A",1,0)</f>
        <v>0</v>
      </c>
      <c r="Y373" s="12">
        <f>(S373-V373)^2+(T373-W373)^2+(U373-X373)^2</f>
        <v>0</v>
      </c>
      <c r="Z373" s="13" t="e">
        <f>(N373-V373)^2+(O373-W373)^2+(P373-X373)^2</f>
        <v>#DIV/0!</v>
      </c>
      <c r="AA373" s="13">
        <f>(S373*(1-S373))^2+(T373*(1-T373))^2+(U373*(1-U373))^2</f>
        <v>0</v>
      </c>
      <c r="AB373" s="12"/>
    </row>
    <row r="374" spans="1:28" x14ac:dyDescent="0.25">
      <c r="A374" s="2">
        <v>43925</v>
      </c>
      <c r="B374" s="1" t="s">
        <v>14</v>
      </c>
      <c r="C374" s="1" t="s">
        <v>17</v>
      </c>
      <c r="D374">
        <v>1</v>
      </c>
      <c r="G374" s="5"/>
      <c r="N374" t="e">
        <f>1/K374/(1/$K374+1/$L374+1/$M374)</f>
        <v>#DIV/0!</v>
      </c>
      <c r="O374" t="e">
        <f>1/L374/(1/$K374+1/$L374+1/$M374)</f>
        <v>#DIV/0!</v>
      </c>
      <c r="P374" t="e">
        <f>1/M374/(1/$K374+1/$L374+1/$M374)</f>
        <v>#DIV/0!</v>
      </c>
      <c r="Q374">
        <v>299.02999999999997</v>
      </c>
      <c r="R374">
        <v>697.5</v>
      </c>
      <c r="V374" s="11">
        <f>IF($J374="H",1,0)</f>
        <v>0</v>
      </c>
      <c r="W374" s="11">
        <f>IF($J374="D",1,0)</f>
        <v>0</v>
      </c>
      <c r="X374" s="11">
        <f>IF($J374="A",1,0)</f>
        <v>0</v>
      </c>
      <c r="Y374" s="12">
        <f>(S374-V374)^2+(T374-W374)^2+(U374-X374)^2</f>
        <v>0</v>
      </c>
      <c r="Z374" s="13" t="e">
        <f>(N374-V374)^2+(O374-W374)^2+(P374-X374)^2</f>
        <v>#DIV/0!</v>
      </c>
      <c r="AA374" s="13">
        <f>(S374*(1-S374))^2+(T374*(1-T374))^2+(U374*(1-U374))^2</f>
        <v>0</v>
      </c>
      <c r="AB374" s="12"/>
    </row>
    <row r="375" spans="1:28" x14ac:dyDescent="0.25">
      <c r="A375" s="2">
        <v>43939</v>
      </c>
      <c r="B375" s="1" t="s">
        <v>14</v>
      </c>
      <c r="C375" s="1" t="s">
        <v>4</v>
      </c>
      <c r="D375">
        <v>1</v>
      </c>
      <c r="G375" s="5"/>
      <c r="N375" t="e">
        <f>1/K375/(1/$K375+1/$L375+1/$M375)</f>
        <v>#DIV/0!</v>
      </c>
      <c r="O375" t="e">
        <f>1/L375/(1/$K375+1/$L375+1/$M375)</f>
        <v>#DIV/0!</v>
      </c>
      <c r="P375" t="e">
        <f>1/M375/(1/$K375+1/$L375+1/$M375)</f>
        <v>#DIV/0!</v>
      </c>
      <c r="Q375">
        <v>299.02999999999997</v>
      </c>
      <c r="R375">
        <v>180.68</v>
      </c>
      <c r="V375" s="11">
        <f>IF($J375="H",1,0)</f>
        <v>0</v>
      </c>
      <c r="W375" s="11">
        <f>IF($J375="D",1,0)</f>
        <v>0</v>
      </c>
      <c r="X375" s="11">
        <f>IF($J375="A",1,0)</f>
        <v>0</v>
      </c>
      <c r="Y375" s="12">
        <f>(S375-V375)^2+(T375-W375)^2+(U375-X375)^2</f>
        <v>0</v>
      </c>
      <c r="Z375" s="13" t="e">
        <f>(N375-V375)^2+(O375-W375)^2+(P375-X375)^2</f>
        <v>#DIV/0!</v>
      </c>
      <c r="AA375" s="13">
        <f>(S375*(1-S375))^2+(T375*(1-T375))^2+(U375*(1-U375))^2</f>
        <v>0</v>
      </c>
      <c r="AB375" s="12"/>
    </row>
    <row r="376" spans="1:28" x14ac:dyDescent="0.25">
      <c r="A376" s="2">
        <v>43953</v>
      </c>
      <c r="B376" s="1" t="s">
        <v>14</v>
      </c>
      <c r="C376" s="1" t="s">
        <v>12</v>
      </c>
      <c r="D376">
        <v>1</v>
      </c>
      <c r="G376" s="5"/>
      <c r="N376" t="e">
        <f>1/K376/(1/$K376+1/$L376+1/$M376)</f>
        <v>#DIV/0!</v>
      </c>
      <c r="O376" t="e">
        <f>1/L376/(1/$K376+1/$L376+1/$M376)</f>
        <v>#DIV/0!</v>
      </c>
      <c r="P376" t="e">
        <f>1/M376/(1/$K376+1/$L376+1/$M376)</f>
        <v>#DIV/0!</v>
      </c>
      <c r="Q376">
        <v>299.02999999999997</v>
      </c>
      <c r="R376">
        <v>214.52</v>
      </c>
      <c r="V376" s="11">
        <f>IF($J376="H",1,0)</f>
        <v>0</v>
      </c>
      <c r="W376" s="11">
        <f>IF($J376="D",1,0)</f>
        <v>0</v>
      </c>
      <c r="X376" s="11">
        <f>IF($J376="A",1,0)</f>
        <v>0</v>
      </c>
      <c r="Y376" s="12">
        <f>(S376-V376)^2+(T376-W376)^2+(U376-X376)^2</f>
        <v>0</v>
      </c>
      <c r="Z376" s="13" t="e">
        <f>(N376-V376)^2+(O376-W376)^2+(P376-X376)^2</f>
        <v>#DIV/0!</v>
      </c>
      <c r="AA376" s="13">
        <f>(S376*(1-S376))^2+(T376*(1-T376))^2+(U376*(1-U376))^2</f>
        <v>0</v>
      </c>
      <c r="AB376" s="12"/>
    </row>
    <row r="377" spans="1:28" x14ac:dyDescent="0.25">
      <c r="A377" s="2">
        <v>43968</v>
      </c>
      <c r="B377" s="1" t="s">
        <v>14</v>
      </c>
      <c r="C377" s="1" t="s">
        <v>11</v>
      </c>
      <c r="D377">
        <v>1</v>
      </c>
      <c r="G377" s="5"/>
      <c r="N377" t="e">
        <f>1/K377/(1/$K377+1/$L377+1/$M377)</f>
        <v>#DIV/0!</v>
      </c>
      <c r="O377" t="e">
        <f>1/L377/(1/$K377+1/$L377+1/$M377)</f>
        <v>#DIV/0!</v>
      </c>
      <c r="P377" t="e">
        <f>1/M377/(1/$K377+1/$L377+1/$M377)</f>
        <v>#DIV/0!</v>
      </c>
      <c r="Q377">
        <v>299.02999999999997</v>
      </c>
      <c r="R377">
        <v>140.4</v>
      </c>
      <c r="V377" s="11">
        <f>IF($J377="H",1,0)</f>
        <v>0</v>
      </c>
      <c r="W377" s="11">
        <f>IF($J377="D",1,0)</f>
        <v>0</v>
      </c>
      <c r="X377" s="11">
        <f>IF($J377="A",1,0)</f>
        <v>0</v>
      </c>
      <c r="Y377" s="12">
        <f>(S377-V377)^2+(T377-W377)^2+(U377-X377)^2</f>
        <v>0</v>
      </c>
      <c r="Z377" s="13" t="e">
        <f>(N377-V377)^2+(O377-W377)^2+(P377-X377)^2</f>
        <v>#DIV/0!</v>
      </c>
      <c r="AA377" s="13">
        <f>(S377*(1-S377))^2+(T377*(1-T377))^2+(U377*(1-U377))^2</f>
        <v>0</v>
      </c>
      <c r="AB377" s="12"/>
    </row>
    <row r="378" spans="1:28" x14ac:dyDescent="0.25">
      <c r="A378" s="2">
        <v>43911</v>
      </c>
      <c r="B378" s="1" t="s">
        <v>9</v>
      </c>
      <c r="C378" s="1" t="s">
        <v>2</v>
      </c>
      <c r="D378">
        <v>1</v>
      </c>
      <c r="G378" s="5"/>
      <c r="N378" t="e">
        <f>1/K378/(1/$K378+1/$L378+1/$M378)</f>
        <v>#DIV/0!</v>
      </c>
      <c r="O378" t="e">
        <f>1/L378/(1/$K378+1/$L378+1/$M378)</f>
        <v>#DIV/0!</v>
      </c>
      <c r="P378" t="e">
        <f>1/M378/(1/$K378+1/$L378+1/$M378)</f>
        <v>#DIV/0!</v>
      </c>
      <c r="Q378">
        <v>276.98</v>
      </c>
      <c r="R378">
        <v>281.7</v>
      </c>
      <c r="V378" s="11">
        <f>IF($J378="H",1,0)</f>
        <v>0</v>
      </c>
      <c r="W378" s="11">
        <f>IF($J378="D",1,0)</f>
        <v>0</v>
      </c>
      <c r="X378" s="11">
        <f>IF($J378="A",1,0)</f>
        <v>0</v>
      </c>
      <c r="Y378" s="12">
        <f>(S378-V378)^2+(T378-W378)^2+(U378-X378)^2</f>
        <v>0</v>
      </c>
      <c r="Z378" s="13" t="e">
        <f>(N378-V378)^2+(O378-W378)^2+(P378-X378)^2</f>
        <v>#DIV/0!</v>
      </c>
      <c r="AA378" s="13">
        <f>(S378*(1-S378))^2+(T378*(1-T378))^2+(U378*(1-U378))^2</f>
        <v>0</v>
      </c>
      <c r="AB378" s="12"/>
    </row>
    <row r="379" spans="1:28" x14ac:dyDescent="0.25">
      <c r="A379" s="2">
        <v>43932</v>
      </c>
      <c r="B379" s="1" t="s">
        <v>9</v>
      </c>
      <c r="C379" s="1" t="s">
        <v>19</v>
      </c>
      <c r="D379">
        <v>1</v>
      </c>
      <c r="G379" s="5"/>
      <c r="N379" t="e">
        <f>1/K379/(1/$K379+1/$L379+1/$M379)</f>
        <v>#DIV/0!</v>
      </c>
      <c r="O379" t="e">
        <f>1/L379/(1/$K379+1/$L379+1/$M379)</f>
        <v>#DIV/0!</v>
      </c>
      <c r="P379" t="e">
        <f>1/M379/(1/$K379+1/$L379+1/$M379)</f>
        <v>#DIV/0!</v>
      </c>
      <c r="Q379">
        <v>276.98</v>
      </c>
      <c r="R379">
        <v>570.38</v>
      </c>
      <c r="V379" s="11">
        <f>IF($J379="H",1,0)</f>
        <v>0</v>
      </c>
      <c r="W379" s="11">
        <f>IF($J379="D",1,0)</f>
        <v>0</v>
      </c>
      <c r="X379" s="11">
        <f>IF($J379="A",1,0)</f>
        <v>0</v>
      </c>
      <c r="Y379" s="12">
        <f>(S379-V379)^2+(T379-W379)^2+(U379-X379)^2</f>
        <v>0</v>
      </c>
      <c r="Z379" s="13" t="e">
        <f>(N379-V379)^2+(O379-W379)^2+(P379-X379)^2</f>
        <v>#DIV/0!</v>
      </c>
      <c r="AA379" s="13">
        <f>(S379*(1-S379))^2+(T379*(1-T379))^2+(U379*(1-U379))^2</f>
        <v>0</v>
      </c>
      <c r="AB379" s="12"/>
    </row>
    <row r="380" spans="1:28" x14ac:dyDescent="0.25">
      <c r="A380" s="2">
        <v>43946</v>
      </c>
      <c r="B380" s="1" t="s">
        <v>9</v>
      </c>
      <c r="C380" s="1" t="s">
        <v>7</v>
      </c>
      <c r="D380">
        <v>1</v>
      </c>
      <c r="G380" s="5"/>
      <c r="N380" t="e">
        <f>1/K380/(1/$K380+1/$L380+1/$M380)</f>
        <v>#DIV/0!</v>
      </c>
      <c r="O380" t="e">
        <f>1/L380/(1/$K380+1/$L380+1/$M380)</f>
        <v>#DIV/0!</v>
      </c>
      <c r="P380" t="e">
        <f>1/M380/(1/$K380+1/$L380+1/$M380)</f>
        <v>#DIV/0!</v>
      </c>
      <c r="Q380">
        <v>276.98</v>
      </c>
      <c r="R380">
        <v>457.2</v>
      </c>
      <c r="V380" s="11">
        <f>IF($J380="H",1,0)</f>
        <v>0</v>
      </c>
      <c r="W380" s="11">
        <f>IF($J380="D",1,0)</f>
        <v>0</v>
      </c>
      <c r="X380" s="11">
        <f>IF($J380="A",1,0)</f>
        <v>0</v>
      </c>
      <c r="Y380" s="12">
        <f>(S380-V380)^2+(T380-W380)^2+(U380-X380)^2</f>
        <v>0</v>
      </c>
      <c r="Z380" s="13" t="e">
        <f>(N380-V380)^2+(O380-W380)^2+(P380-X380)^2</f>
        <v>#DIV/0!</v>
      </c>
      <c r="AA380" s="13">
        <f>(S380*(1-S380))^2+(T380*(1-T380))^2+(U380*(1-U380))^2</f>
        <v>0</v>
      </c>
      <c r="AB380" s="12"/>
    </row>
    <row r="381" spans="1:28" x14ac:dyDescent="0.25">
      <c r="A381" s="2">
        <v>43960</v>
      </c>
      <c r="B381" s="1" t="s">
        <v>9</v>
      </c>
      <c r="C381" s="1" t="s">
        <v>6</v>
      </c>
      <c r="D381">
        <v>1</v>
      </c>
      <c r="G381" s="5"/>
      <c r="N381" t="e">
        <f>1/K381/(1/$K381+1/$L381+1/$M381)</f>
        <v>#DIV/0!</v>
      </c>
      <c r="O381" t="e">
        <f>1/L381/(1/$K381+1/$L381+1/$M381)</f>
        <v>#DIV/0!</v>
      </c>
      <c r="P381" t="e">
        <f>1/M381/(1/$K381+1/$L381+1/$M381)</f>
        <v>#DIV/0!</v>
      </c>
      <c r="Q381">
        <v>276.98</v>
      </c>
      <c r="R381">
        <v>207.5</v>
      </c>
      <c r="V381" s="11">
        <f>IF($J381="H",1,0)</f>
        <v>0</v>
      </c>
      <c r="W381" s="11">
        <f>IF($J381="D",1,0)</f>
        <v>0</v>
      </c>
      <c r="X381" s="11">
        <f>IF($J381="A",1,0)</f>
        <v>0</v>
      </c>
      <c r="Y381" s="12">
        <f>(S381-V381)^2+(T381-W381)^2+(U381-X381)^2</f>
        <v>0</v>
      </c>
      <c r="Z381" s="13" t="e">
        <f>(N381-V381)^2+(O381-W381)^2+(P381-X381)^2</f>
        <v>#DIV/0!</v>
      </c>
      <c r="AA381" s="13">
        <f>(S381*(1-S381))^2+(T381*(1-T381))^2+(U381*(1-U381))^2</f>
        <v>0</v>
      </c>
      <c r="AB381" s="12"/>
    </row>
  </sheetData>
  <sortState ref="A2:AB381">
    <sortCondition ref="D2:D381"/>
    <sortCondition ref="B2:B381"/>
    <sortCondition ref="E2:E381"/>
    <sortCondition ref="F2:F38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workbookViewId="0">
      <selection activeCell="G21" sqref="G21"/>
    </sheetView>
  </sheetViews>
  <sheetFormatPr defaultRowHeight="15" x14ac:dyDescent="0.25"/>
  <cols>
    <col min="1" max="1" width="17.7109375" customWidth="1"/>
    <col min="2" max="2" width="27.140625" customWidth="1"/>
    <col min="3" max="3" width="33.85546875" customWidth="1"/>
    <col min="8" max="8" width="27.140625" customWidth="1"/>
    <col min="9" max="10" width="8.85546875" style="18" customWidth="1"/>
    <col min="12" max="12" width="21.140625" customWidth="1"/>
    <col min="13" max="14" width="8.5703125" style="18" customWidth="1"/>
  </cols>
  <sheetData>
    <row r="1" spans="1:14" x14ac:dyDescent="0.25">
      <c r="A1" t="s">
        <v>21</v>
      </c>
      <c r="B1" t="s">
        <v>107</v>
      </c>
      <c r="C1" t="s">
        <v>108</v>
      </c>
      <c r="D1" t="s">
        <v>106</v>
      </c>
      <c r="H1" s="17" t="s">
        <v>109</v>
      </c>
      <c r="I1" s="7"/>
      <c r="J1" s="7"/>
      <c r="K1" s="17"/>
      <c r="L1" s="21" t="s">
        <v>13</v>
      </c>
      <c r="M1" s="22"/>
    </row>
    <row r="2" spans="1:14" ht="36.75" customHeight="1" x14ac:dyDescent="0.25">
      <c r="A2" s="2">
        <v>43904</v>
      </c>
      <c r="B2" s="1" t="s">
        <v>2</v>
      </c>
      <c r="C2" s="1" t="s">
        <v>6</v>
      </c>
      <c r="D2" t="s">
        <v>104</v>
      </c>
      <c r="H2" s="19" t="s">
        <v>108</v>
      </c>
      <c r="I2" s="20" t="s">
        <v>106</v>
      </c>
      <c r="J2" s="20" t="s">
        <v>110</v>
      </c>
      <c r="K2" s="19"/>
      <c r="L2" s="19" t="s">
        <v>108</v>
      </c>
      <c r="M2" s="20" t="s">
        <v>106</v>
      </c>
      <c r="N2" s="20" t="s">
        <v>110</v>
      </c>
    </row>
    <row r="3" spans="1:14" x14ac:dyDescent="0.25">
      <c r="A3" s="2">
        <v>43911</v>
      </c>
      <c r="B3" s="1" t="s">
        <v>2</v>
      </c>
      <c r="C3" s="1" t="s">
        <v>9</v>
      </c>
      <c r="D3" t="s">
        <v>105</v>
      </c>
      <c r="H3" t="s">
        <v>15</v>
      </c>
      <c r="I3" s="18" t="s">
        <v>105</v>
      </c>
      <c r="J3" s="18">
        <v>2</v>
      </c>
      <c r="L3" t="s">
        <v>15</v>
      </c>
      <c r="M3" s="18" t="s">
        <v>104</v>
      </c>
      <c r="N3" s="18">
        <v>2</v>
      </c>
    </row>
    <row r="4" spans="1:14" x14ac:dyDescent="0.25">
      <c r="A4" s="2">
        <v>43925</v>
      </c>
      <c r="B4" s="1" t="s">
        <v>2</v>
      </c>
      <c r="C4" s="1" t="s">
        <v>18</v>
      </c>
      <c r="D4" t="s">
        <v>104</v>
      </c>
      <c r="H4" t="s">
        <v>8</v>
      </c>
      <c r="I4" s="18" t="s">
        <v>104</v>
      </c>
      <c r="J4" s="18">
        <v>3</v>
      </c>
      <c r="L4" t="s">
        <v>8</v>
      </c>
      <c r="M4" s="18" t="s">
        <v>105</v>
      </c>
      <c r="N4" s="18">
        <v>3</v>
      </c>
    </row>
    <row r="5" spans="1:14" x14ac:dyDescent="0.25">
      <c r="A5" s="2">
        <v>43932</v>
      </c>
      <c r="B5" s="1" t="s">
        <v>2</v>
      </c>
      <c r="C5" s="1" t="s">
        <v>16</v>
      </c>
      <c r="D5" t="s">
        <v>105</v>
      </c>
      <c r="H5" t="s">
        <v>16</v>
      </c>
      <c r="I5" s="18" t="s">
        <v>105</v>
      </c>
      <c r="J5" s="18">
        <v>5</v>
      </c>
      <c r="L5" t="s">
        <v>16</v>
      </c>
      <c r="M5" s="18" t="s">
        <v>104</v>
      </c>
      <c r="N5" s="18">
        <v>5</v>
      </c>
    </row>
    <row r="6" spans="1:14" x14ac:dyDescent="0.25">
      <c r="A6" s="2">
        <v>43939</v>
      </c>
      <c r="B6" s="1" t="s">
        <v>2</v>
      </c>
      <c r="C6" s="1" t="s">
        <v>10</v>
      </c>
      <c r="D6" t="s">
        <v>104</v>
      </c>
      <c r="H6" t="s">
        <v>18</v>
      </c>
      <c r="I6" s="18" t="s">
        <v>104</v>
      </c>
      <c r="J6" s="18">
        <v>13</v>
      </c>
      <c r="L6" t="s">
        <v>18</v>
      </c>
      <c r="M6" s="18" t="s">
        <v>104</v>
      </c>
      <c r="N6" s="18">
        <v>13</v>
      </c>
    </row>
    <row r="7" spans="1:14" x14ac:dyDescent="0.25">
      <c r="A7" s="2">
        <v>43946</v>
      </c>
      <c r="B7" s="1" t="s">
        <v>2</v>
      </c>
      <c r="C7" s="1" t="s">
        <v>8</v>
      </c>
      <c r="D7" t="s">
        <v>104</v>
      </c>
      <c r="H7" t="s">
        <v>5</v>
      </c>
      <c r="I7" s="18" t="s">
        <v>104</v>
      </c>
      <c r="J7" s="18">
        <v>14</v>
      </c>
      <c r="L7" t="s">
        <v>5</v>
      </c>
      <c r="M7" s="18" t="s">
        <v>105</v>
      </c>
      <c r="N7" s="18">
        <v>14</v>
      </c>
    </row>
    <row r="8" spans="1:14" x14ac:dyDescent="0.25">
      <c r="A8" s="2">
        <v>43953</v>
      </c>
      <c r="B8" s="1" t="s">
        <v>2</v>
      </c>
      <c r="C8" s="1" t="s">
        <v>15</v>
      </c>
      <c r="D8" t="s">
        <v>105</v>
      </c>
      <c r="H8" s="17" t="s">
        <v>9</v>
      </c>
      <c r="I8" s="7" t="s">
        <v>105</v>
      </c>
      <c r="J8" s="7">
        <v>6</v>
      </c>
      <c r="K8" s="17"/>
      <c r="L8" s="17" t="s">
        <v>0</v>
      </c>
      <c r="M8" s="7" t="s">
        <v>104</v>
      </c>
      <c r="N8" s="7">
        <v>1</v>
      </c>
    </row>
    <row r="9" spans="1:14" x14ac:dyDescent="0.25">
      <c r="A9" s="2">
        <v>43960</v>
      </c>
      <c r="B9" s="1" t="s">
        <v>2</v>
      </c>
      <c r="C9" s="1" t="s">
        <v>5</v>
      </c>
      <c r="D9" t="s">
        <v>104</v>
      </c>
      <c r="H9" s="17" t="s">
        <v>10</v>
      </c>
      <c r="I9" s="7" t="s">
        <v>104</v>
      </c>
      <c r="J9" s="7">
        <v>8</v>
      </c>
      <c r="K9" s="17"/>
      <c r="L9" s="17" t="s">
        <v>19</v>
      </c>
      <c r="M9" s="7" t="s">
        <v>104</v>
      </c>
      <c r="N9" s="7">
        <v>9</v>
      </c>
    </row>
    <row r="10" spans="1:14" x14ac:dyDescent="0.25">
      <c r="A10" s="2">
        <v>43968</v>
      </c>
      <c r="B10" s="1" t="s">
        <v>2</v>
      </c>
      <c r="C10" s="1" t="s">
        <v>7</v>
      </c>
      <c r="D10" t="s">
        <v>105</v>
      </c>
      <c r="H10" s="17" t="s">
        <v>6</v>
      </c>
      <c r="I10" s="7" t="s">
        <v>104</v>
      </c>
      <c r="J10" s="7">
        <v>11</v>
      </c>
      <c r="K10" s="17"/>
      <c r="L10" s="17" t="s">
        <v>4</v>
      </c>
      <c r="M10" s="7" t="s">
        <v>105</v>
      </c>
      <c r="N10" s="7">
        <v>10</v>
      </c>
    </row>
    <row r="11" spans="1:14" x14ac:dyDescent="0.25">
      <c r="A11" s="2">
        <v>43890</v>
      </c>
      <c r="B11" s="1" t="s">
        <v>19</v>
      </c>
      <c r="C11" s="1" t="s">
        <v>15</v>
      </c>
      <c r="D11" t="s">
        <v>105</v>
      </c>
      <c r="H11" s="17" t="s">
        <v>7</v>
      </c>
      <c r="I11" s="7" t="s">
        <v>105</v>
      </c>
      <c r="J11" s="7">
        <v>12</v>
      </c>
      <c r="K11" s="17"/>
      <c r="L11" s="17" t="s">
        <v>1</v>
      </c>
      <c r="M11" s="7" t="s">
        <v>105</v>
      </c>
      <c r="N11" s="7">
        <v>20</v>
      </c>
    </row>
    <row r="12" spans="1:14" x14ac:dyDescent="0.25">
      <c r="A12" s="2">
        <v>43904</v>
      </c>
      <c r="B12" s="1" t="s">
        <v>19</v>
      </c>
      <c r="C12" s="1" t="s">
        <v>13</v>
      </c>
      <c r="D12" t="s">
        <v>105</v>
      </c>
    </row>
    <row r="13" spans="1:14" x14ac:dyDescent="0.25">
      <c r="A13" s="2">
        <v>43911</v>
      </c>
      <c r="B13" s="1" t="s">
        <v>19</v>
      </c>
      <c r="C13" s="1" t="s">
        <v>5</v>
      </c>
      <c r="D13" t="s">
        <v>105</v>
      </c>
    </row>
    <row r="14" spans="1:14" x14ac:dyDescent="0.25">
      <c r="A14" s="2">
        <v>43925</v>
      </c>
      <c r="B14" s="1" t="s">
        <v>19</v>
      </c>
      <c r="C14" s="1" t="s">
        <v>1</v>
      </c>
      <c r="D14" t="s">
        <v>104</v>
      </c>
    </row>
    <row r="15" spans="1:14" x14ac:dyDescent="0.25">
      <c r="A15" s="2">
        <v>43932</v>
      </c>
      <c r="B15" s="1" t="s">
        <v>19</v>
      </c>
      <c r="C15" s="1" t="s">
        <v>9</v>
      </c>
      <c r="D15" t="s">
        <v>105</v>
      </c>
    </row>
    <row r="16" spans="1:14" x14ac:dyDescent="0.25">
      <c r="A16" s="2">
        <v>43939</v>
      </c>
      <c r="B16" s="1" t="s">
        <v>19</v>
      </c>
      <c r="C16" s="1" t="s">
        <v>8</v>
      </c>
      <c r="D16" t="s">
        <v>104</v>
      </c>
    </row>
    <row r="17" spans="1:4" x14ac:dyDescent="0.25">
      <c r="A17" s="2">
        <v>43946</v>
      </c>
      <c r="B17" s="1" t="s">
        <v>19</v>
      </c>
      <c r="C17" s="1" t="s">
        <v>10</v>
      </c>
      <c r="D17" t="s">
        <v>105</v>
      </c>
    </row>
    <row r="18" spans="1:4" x14ac:dyDescent="0.25">
      <c r="A18" s="2">
        <v>43953</v>
      </c>
      <c r="B18" s="1" t="s">
        <v>19</v>
      </c>
      <c r="C18" s="1" t="s">
        <v>0</v>
      </c>
      <c r="D18" t="s">
        <v>104</v>
      </c>
    </row>
    <row r="19" spans="1:4" x14ac:dyDescent="0.25">
      <c r="A19" s="2">
        <v>43960</v>
      </c>
      <c r="B19" s="1" t="s">
        <v>19</v>
      </c>
      <c r="C19" s="1" t="s">
        <v>11</v>
      </c>
      <c r="D19" t="s">
        <v>105</v>
      </c>
    </row>
    <row r="20" spans="1:4" x14ac:dyDescent="0.25">
      <c r="A20" s="2">
        <v>43968</v>
      </c>
      <c r="B20" s="1" t="s">
        <v>19</v>
      </c>
      <c r="C20" s="1" t="s">
        <v>12</v>
      </c>
      <c r="D20" t="s">
        <v>104</v>
      </c>
    </row>
    <row r="21" spans="1:4" x14ac:dyDescent="0.25">
      <c r="A21" s="2">
        <v>43890</v>
      </c>
      <c r="B21" s="1" t="s">
        <v>11</v>
      </c>
      <c r="C21" s="1" t="s">
        <v>3</v>
      </c>
      <c r="D21" t="s">
        <v>104</v>
      </c>
    </row>
    <row r="22" spans="1:4" x14ac:dyDescent="0.25">
      <c r="A22" s="2">
        <v>43904</v>
      </c>
      <c r="B22" s="1" t="s">
        <v>11</v>
      </c>
      <c r="C22" s="1" t="s">
        <v>17</v>
      </c>
      <c r="D22" t="s">
        <v>104</v>
      </c>
    </row>
    <row r="23" spans="1:4" x14ac:dyDescent="0.25">
      <c r="A23" s="2">
        <v>43911</v>
      </c>
      <c r="B23" s="1" t="s">
        <v>11</v>
      </c>
      <c r="C23" s="1" t="s">
        <v>18</v>
      </c>
      <c r="D23" t="s">
        <v>105</v>
      </c>
    </row>
    <row r="24" spans="1:4" x14ac:dyDescent="0.25">
      <c r="A24" s="2">
        <v>43925</v>
      </c>
      <c r="B24" s="1" t="s">
        <v>11</v>
      </c>
      <c r="C24" s="1" t="s">
        <v>9</v>
      </c>
      <c r="D24" t="s">
        <v>104</v>
      </c>
    </row>
    <row r="25" spans="1:4" x14ac:dyDescent="0.25">
      <c r="A25" s="2">
        <v>43932</v>
      </c>
      <c r="B25" s="1" t="s">
        <v>11</v>
      </c>
      <c r="C25" s="1" t="s">
        <v>0</v>
      </c>
      <c r="D25" t="s">
        <v>105</v>
      </c>
    </row>
    <row r="26" spans="1:4" x14ac:dyDescent="0.25">
      <c r="A26" s="2">
        <v>43939</v>
      </c>
      <c r="B26" s="1" t="s">
        <v>11</v>
      </c>
      <c r="C26" s="1" t="s">
        <v>16</v>
      </c>
      <c r="D26" t="s">
        <v>104</v>
      </c>
    </row>
    <row r="27" spans="1:4" x14ac:dyDescent="0.25">
      <c r="A27" s="2">
        <v>43946</v>
      </c>
      <c r="B27" s="1" t="s">
        <v>11</v>
      </c>
      <c r="C27" s="1" t="s">
        <v>6</v>
      </c>
      <c r="D27" t="s">
        <v>104</v>
      </c>
    </row>
    <row r="28" spans="1:4" x14ac:dyDescent="0.25">
      <c r="A28" s="2">
        <v>43953</v>
      </c>
      <c r="B28" s="1" t="s">
        <v>11</v>
      </c>
      <c r="C28" s="1" t="s">
        <v>7</v>
      </c>
      <c r="D28" t="s">
        <v>105</v>
      </c>
    </row>
    <row r="29" spans="1:4" x14ac:dyDescent="0.25">
      <c r="A29" s="2">
        <v>43960</v>
      </c>
      <c r="B29" s="1" t="s">
        <v>11</v>
      </c>
      <c r="C29" s="1" t="s">
        <v>19</v>
      </c>
      <c r="D29" t="s">
        <v>104</v>
      </c>
    </row>
    <row r="30" spans="1:4" x14ac:dyDescent="0.25">
      <c r="A30" s="2">
        <v>43968</v>
      </c>
      <c r="B30" s="1" t="s">
        <v>11</v>
      </c>
      <c r="C30" s="1" t="s">
        <v>14</v>
      </c>
      <c r="D30" t="s">
        <v>105</v>
      </c>
    </row>
    <row r="31" spans="1:4" x14ac:dyDescent="0.25">
      <c r="A31" s="2">
        <v>43904</v>
      </c>
      <c r="B31" s="1" t="s">
        <v>13</v>
      </c>
      <c r="C31" s="1" t="s">
        <v>19</v>
      </c>
      <c r="D31" t="s">
        <v>104</v>
      </c>
    </row>
    <row r="32" spans="1:4" x14ac:dyDescent="0.25">
      <c r="A32" s="2">
        <v>43911</v>
      </c>
      <c r="B32" s="1" t="s">
        <v>13</v>
      </c>
      <c r="C32" s="1" t="s">
        <v>8</v>
      </c>
      <c r="D32" t="s">
        <v>105</v>
      </c>
    </row>
    <row r="33" spans="1:4" x14ac:dyDescent="0.25">
      <c r="A33" s="2">
        <v>43925</v>
      </c>
      <c r="B33" s="1" t="s">
        <v>13</v>
      </c>
      <c r="C33" s="1" t="s">
        <v>16</v>
      </c>
      <c r="D33" t="s">
        <v>104</v>
      </c>
    </row>
    <row r="34" spans="1:4" x14ac:dyDescent="0.25">
      <c r="A34" s="2">
        <v>43932</v>
      </c>
      <c r="B34" s="1" t="s">
        <v>13</v>
      </c>
      <c r="C34" s="1" t="s">
        <v>1</v>
      </c>
      <c r="D34" t="s">
        <v>105</v>
      </c>
    </row>
    <row r="35" spans="1:4" x14ac:dyDescent="0.25">
      <c r="A35" s="2">
        <v>43939</v>
      </c>
      <c r="B35" s="1" t="s">
        <v>13</v>
      </c>
      <c r="C35" s="1" t="s">
        <v>0</v>
      </c>
      <c r="D35" t="s">
        <v>104</v>
      </c>
    </row>
    <row r="36" spans="1:4" x14ac:dyDescent="0.25">
      <c r="A36" s="2">
        <v>43946</v>
      </c>
      <c r="B36" s="1" t="s">
        <v>13</v>
      </c>
      <c r="C36" s="1" t="s">
        <v>15</v>
      </c>
      <c r="D36" t="s">
        <v>104</v>
      </c>
    </row>
    <row r="37" spans="1:4" x14ac:dyDescent="0.25">
      <c r="A37" s="2">
        <v>43953</v>
      </c>
      <c r="B37" s="1" t="s">
        <v>13</v>
      </c>
      <c r="C37" s="1" t="s">
        <v>5</v>
      </c>
      <c r="D37" t="s">
        <v>105</v>
      </c>
    </row>
    <row r="38" spans="1:4" x14ac:dyDescent="0.25">
      <c r="A38" s="2">
        <v>43960</v>
      </c>
      <c r="B38" s="1" t="s">
        <v>13</v>
      </c>
      <c r="C38" s="1" t="s">
        <v>18</v>
      </c>
      <c r="D38" t="s">
        <v>104</v>
      </c>
    </row>
    <row r="39" spans="1:4" x14ac:dyDescent="0.25">
      <c r="A39" s="2">
        <v>43968</v>
      </c>
      <c r="B39" s="1" t="s">
        <v>13</v>
      </c>
      <c r="C39" s="1" t="s">
        <v>4</v>
      </c>
      <c r="D39" t="s">
        <v>105</v>
      </c>
    </row>
    <row r="40" spans="1:4" x14ac:dyDescent="0.25">
      <c r="A40" s="2">
        <v>43904</v>
      </c>
      <c r="B40" s="1" t="s">
        <v>4</v>
      </c>
      <c r="C40" s="1" t="s">
        <v>15</v>
      </c>
      <c r="D40" t="s">
        <v>105</v>
      </c>
    </row>
    <row r="41" spans="1:4" x14ac:dyDescent="0.25">
      <c r="A41" s="2">
        <v>43911</v>
      </c>
      <c r="B41" s="1" t="s">
        <v>4</v>
      </c>
      <c r="C41" s="1" t="s">
        <v>12</v>
      </c>
      <c r="D41" t="s">
        <v>104</v>
      </c>
    </row>
    <row r="42" spans="1:4" x14ac:dyDescent="0.25">
      <c r="A42" s="2">
        <v>43925</v>
      </c>
      <c r="B42" s="1" t="s">
        <v>4</v>
      </c>
      <c r="C42" s="1" t="s">
        <v>6</v>
      </c>
      <c r="D42" t="s">
        <v>105</v>
      </c>
    </row>
    <row r="43" spans="1:4" x14ac:dyDescent="0.25">
      <c r="A43" s="2">
        <v>43932</v>
      </c>
      <c r="B43" s="1" t="s">
        <v>4</v>
      </c>
      <c r="C43" s="1" t="s">
        <v>3</v>
      </c>
      <c r="D43" t="s">
        <v>104</v>
      </c>
    </row>
    <row r="44" spans="1:4" x14ac:dyDescent="0.25">
      <c r="A44" s="2">
        <v>43939</v>
      </c>
      <c r="B44" s="1" t="s">
        <v>4</v>
      </c>
      <c r="C44" s="1" t="s">
        <v>14</v>
      </c>
      <c r="D44" t="s">
        <v>105</v>
      </c>
    </row>
    <row r="45" spans="1:4" x14ac:dyDescent="0.25">
      <c r="A45" s="2">
        <v>43946</v>
      </c>
      <c r="B45" s="1" t="s">
        <v>4</v>
      </c>
      <c r="C45" s="1" t="s">
        <v>0</v>
      </c>
      <c r="D45" t="s">
        <v>105</v>
      </c>
    </row>
    <row r="46" spans="1:4" x14ac:dyDescent="0.25">
      <c r="A46" s="2">
        <v>43953</v>
      </c>
      <c r="B46" s="1" t="s">
        <v>4</v>
      </c>
      <c r="C46" s="1" t="s">
        <v>9</v>
      </c>
      <c r="D46" t="s">
        <v>104</v>
      </c>
    </row>
    <row r="47" spans="1:4" x14ac:dyDescent="0.25">
      <c r="A47" s="2">
        <v>43960</v>
      </c>
      <c r="B47" s="1" t="s">
        <v>4</v>
      </c>
      <c r="C47" s="1" t="s">
        <v>1</v>
      </c>
      <c r="D47" t="s">
        <v>105</v>
      </c>
    </row>
    <row r="48" spans="1:4" x14ac:dyDescent="0.25">
      <c r="A48" s="2">
        <v>43968</v>
      </c>
      <c r="B48" s="1" t="s">
        <v>4</v>
      </c>
      <c r="C48" s="1" t="s">
        <v>13</v>
      </c>
      <c r="D48" t="s">
        <v>104</v>
      </c>
    </row>
    <row r="49" spans="1:4" x14ac:dyDescent="0.25">
      <c r="A49" s="2">
        <v>43904</v>
      </c>
      <c r="B49" s="1" t="s">
        <v>17</v>
      </c>
      <c r="C49" s="1" t="s">
        <v>11</v>
      </c>
      <c r="D49" t="s">
        <v>105</v>
      </c>
    </row>
    <row r="50" spans="1:4" x14ac:dyDescent="0.25">
      <c r="A50" s="2">
        <v>43911</v>
      </c>
      <c r="B50" s="1" t="s">
        <v>17</v>
      </c>
      <c r="C50" s="1" t="s">
        <v>15</v>
      </c>
      <c r="D50" t="s">
        <v>104</v>
      </c>
    </row>
    <row r="51" spans="1:4" x14ac:dyDescent="0.25">
      <c r="A51" s="2">
        <v>43925</v>
      </c>
      <c r="B51" s="1" t="s">
        <v>17</v>
      </c>
      <c r="C51" s="1" t="s">
        <v>14</v>
      </c>
      <c r="D51" t="s">
        <v>105</v>
      </c>
    </row>
    <row r="52" spans="1:4" x14ac:dyDescent="0.25">
      <c r="A52" s="2">
        <v>43932</v>
      </c>
      <c r="B52" s="1" t="s">
        <v>17</v>
      </c>
      <c r="C52" s="1" t="s">
        <v>12</v>
      </c>
      <c r="D52" t="s">
        <v>104</v>
      </c>
    </row>
    <row r="53" spans="1:4" x14ac:dyDescent="0.25">
      <c r="A53" s="2">
        <v>43939</v>
      </c>
      <c r="B53" s="1" t="s">
        <v>17</v>
      </c>
      <c r="C53" s="1" t="s">
        <v>6</v>
      </c>
      <c r="D53" t="s">
        <v>105</v>
      </c>
    </row>
    <row r="54" spans="1:4" x14ac:dyDescent="0.25">
      <c r="A54" s="2">
        <v>43946</v>
      </c>
      <c r="B54" s="1" t="s">
        <v>17</v>
      </c>
      <c r="C54" s="1" t="s">
        <v>3</v>
      </c>
      <c r="D54" t="s">
        <v>105</v>
      </c>
    </row>
    <row r="55" spans="1:4" x14ac:dyDescent="0.25">
      <c r="A55" s="2">
        <v>43953</v>
      </c>
      <c r="B55" s="1" t="s">
        <v>17</v>
      </c>
      <c r="C55" s="1" t="s">
        <v>1</v>
      </c>
      <c r="D55" t="s">
        <v>104</v>
      </c>
    </row>
    <row r="56" spans="1:4" x14ac:dyDescent="0.25">
      <c r="A56" s="2">
        <v>43960</v>
      </c>
      <c r="B56" s="1" t="s">
        <v>17</v>
      </c>
      <c r="C56" s="1" t="s">
        <v>0</v>
      </c>
      <c r="D56" t="s">
        <v>105</v>
      </c>
    </row>
    <row r="57" spans="1:4" x14ac:dyDescent="0.25">
      <c r="A57" s="2">
        <v>43968</v>
      </c>
      <c r="B57" s="1" t="s">
        <v>17</v>
      </c>
      <c r="C57" s="1" t="s">
        <v>9</v>
      </c>
      <c r="D57" t="s">
        <v>104</v>
      </c>
    </row>
    <row r="58" spans="1:4" x14ac:dyDescent="0.25">
      <c r="A58" s="2">
        <v>43904</v>
      </c>
      <c r="B58" s="1" t="s">
        <v>6</v>
      </c>
      <c r="C58" s="1" t="s">
        <v>2</v>
      </c>
      <c r="D58" t="s">
        <v>105</v>
      </c>
    </row>
    <row r="59" spans="1:4" x14ac:dyDescent="0.25">
      <c r="A59" s="2">
        <v>43911</v>
      </c>
      <c r="B59" s="1" t="s">
        <v>6</v>
      </c>
      <c r="C59" s="1" t="s">
        <v>0</v>
      </c>
      <c r="D59" t="s">
        <v>105</v>
      </c>
    </row>
    <row r="60" spans="1:4" x14ac:dyDescent="0.25">
      <c r="A60" s="2">
        <v>43925</v>
      </c>
      <c r="B60" s="1" t="s">
        <v>6</v>
      </c>
      <c r="C60" s="1" t="s">
        <v>4</v>
      </c>
      <c r="D60" t="s">
        <v>104</v>
      </c>
    </row>
    <row r="61" spans="1:4" x14ac:dyDescent="0.25">
      <c r="A61" s="2">
        <v>43932</v>
      </c>
      <c r="B61" s="1" t="s">
        <v>6</v>
      </c>
      <c r="C61" s="1" t="s">
        <v>8</v>
      </c>
      <c r="D61" t="s">
        <v>105</v>
      </c>
    </row>
    <row r="62" spans="1:4" x14ac:dyDescent="0.25">
      <c r="A62" s="2">
        <v>43939</v>
      </c>
      <c r="B62" s="1" t="s">
        <v>6</v>
      </c>
      <c r="C62" s="1" t="s">
        <v>17</v>
      </c>
      <c r="D62" t="s">
        <v>104</v>
      </c>
    </row>
    <row r="63" spans="1:4" x14ac:dyDescent="0.25">
      <c r="A63" s="2">
        <v>43946</v>
      </c>
      <c r="B63" s="1" t="s">
        <v>6</v>
      </c>
      <c r="C63" s="1" t="s">
        <v>11</v>
      </c>
      <c r="D63" t="s">
        <v>105</v>
      </c>
    </row>
    <row r="64" spans="1:4" x14ac:dyDescent="0.25">
      <c r="A64" s="2">
        <v>43953</v>
      </c>
      <c r="B64" s="1" t="s">
        <v>6</v>
      </c>
      <c r="C64" s="1" t="s">
        <v>16</v>
      </c>
      <c r="D64" t="s">
        <v>104</v>
      </c>
    </row>
    <row r="65" spans="1:4" x14ac:dyDescent="0.25">
      <c r="A65" s="2">
        <v>43960</v>
      </c>
      <c r="B65" s="1" t="s">
        <v>6</v>
      </c>
      <c r="C65" s="1" t="s">
        <v>9</v>
      </c>
      <c r="D65" t="s">
        <v>105</v>
      </c>
    </row>
    <row r="66" spans="1:4" x14ac:dyDescent="0.25">
      <c r="A66" s="2">
        <v>43968</v>
      </c>
      <c r="B66" s="1" t="s">
        <v>6</v>
      </c>
      <c r="C66" s="1" t="s">
        <v>10</v>
      </c>
      <c r="D66" t="s">
        <v>104</v>
      </c>
    </row>
    <row r="67" spans="1:4" x14ac:dyDescent="0.25">
      <c r="A67" s="2">
        <v>43904</v>
      </c>
      <c r="B67" s="1" t="s">
        <v>7</v>
      </c>
      <c r="C67" s="1" t="s">
        <v>0</v>
      </c>
      <c r="D67" t="s">
        <v>104</v>
      </c>
    </row>
    <row r="68" spans="1:4" x14ac:dyDescent="0.25">
      <c r="A68" s="2">
        <v>43911</v>
      </c>
      <c r="B68" s="1" t="s">
        <v>7</v>
      </c>
      <c r="C68" s="1" t="s">
        <v>1</v>
      </c>
      <c r="D68" t="s">
        <v>105</v>
      </c>
    </row>
    <row r="69" spans="1:4" x14ac:dyDescent="0.25">
      <c r="A69" s="2">
        <v>43925</v>
      </c>
      <c r="B69" s="1" t="s">
        <v>7</v>
      </c>
      <c r="C69" s="1" t="s">
        <v>8</v>
      </c>
      <c r="D69" t="s">
        <v>104</v>
      </c>
    </row>
    <row r="70" spans="1:4" x14ac:dyDescent="0.25">
      <c r="A70" s="2">
        <v>43932</v>
      </c>
      <c r="B70" s="1" t="s">
        <v>7</v>
      </c>
      <c r="C70" s="1" t="s">
        <v>10</v>
      </c>
      <c r="D70" t="s">
        <v>105</v>
      </c>
    </row>
    <row r="71" spans="1:4" x14ac:dyDescent="0.25">
      <c r="A71" s="2">
        <v>43939</v>
      </c>
      <c r="B71" s="1" t="s">
        <v>7</v>
      </c>
      <c r="C71" s="1" t="s">
        <v>5</v>
      </c>
      <c r="D71" t="s">
        <v>104</v>
      </c>
    </row>
    <row r="72" spans="1:4" x14ac:dyDescent="0.25">
      <c r="A72" s="2">
        <v>43946</v>
      </c>
      <c r="B72" s="1" t="s">
        <v>7</v>
      </c>
      <c r="C72" s="1" t="s">
        <v>9</v>
      </c>
      <c r="D72" t="s">
        <v>105</v>
      </c>
    </row>
    <row r="73" spans="1:4" x14ac:dyDescent="0.25">
      <c r="A73" s="2">
        <v>43953</v>
      </c>
      <c r="B73" s="1" t="s">
        <v>7</v>
      </c>
      <c r="C73" s="1" t="s">
        <v>11</v>
      </c>
      <c r="D73" t="s">
        <v>104</v>
      </c>
    </row>
    <row r="74" spans="1:4" x14ac:dyDescent="0.25">
      <c r="A74" s="2">
        <v>43960</v>
      </c>
      <c r="B74" s="1" t="s">
        <v>7</v>
      </c>
      <c r="C74" s="1" t="s">
        <v>3</v>
      </c>
      <c r="D74" t="s">
        <v>105</v>
      </c>
    </row>
    <row r="75" spans="1:4" x14ac:dyDescent="0.25">
      <c r="A75" s="2">
        <v>43968</v>
      </c>
      <c r="B75" s="1" t="s">
        <v>7</v>
      </c>
      <c r="C75" s="1" t="s">
        <v>2</v>
      </c>
      <c r="D75" t="s">
        <v>104</v>
      </c>
    </row>
    <row r="76" spans="1:4" x14ac:dyDescent="0.25">
      <c r="A76" s="2">
        <v>43904</v>
      </c>
      <c r="B76" s="1" t="s">
        <v>8</v>
      </c>
      <c r="C76" s="1" t="s">
        <v>12</v>
      </c>
      <c r="D76" t="s">
        <v>105</v>
      </c>
    </row>
    <row r="77" spans="1:4" x14ac:dyDescent="0.25">
      <c r="A77" s="2">
        <v>43911</v>
      </c>
      <c r="B77" s="1" t="s">
        <v>8</v>
      </c>
      <c r="C77" s="1" t="s">
        <v>13</v>
      </c>
      <c r="D77" t="s">
        <v>104</v>
      </c>
    </row>
    <row r="78" spans="1:4" x14ac:dyDescent="0.25">
      <c r="A78" s="2">
        <v>43925</v>
      </c>
      <c r="B78" s="1" t="s">
        <v>8</v>
      </c>
      <c r="C78" s="1" t="s">
        <v>7</v>
      </c>
      <c r="D78" t="s">
        <v>105</v>
      </c>
    </row>
    <row r="79" spans="1:4" x14ac:dyDescent="0.25">
      <c r="A79" s="2">
        <v>43932</v>
      </c>
      <c r="B79" s="1" t="s">
        <v>8</v>
      </c>
      <c r="C79" s="1" t="s">
        <v>6</v>
      </c>
      <c r="D79" t="s">
        <v>104</v>
      </c>
    </row>
    <row r="80" spans="1:4" x14ac:dyDescent="0.25">
      <c r="A80" s="2">
        <v>43939</v>
      </c>
      <c r="B80" s="1" t="s">
        <v>8</v>
      </c>
      <c r="C80" s="1" t="s">
        <v>19</v>
      </c>
      <c r="D80" t="s">
        <v>105</v>
      </c>
    </row>
    <row r="81" spans="1:4" x14ac:dyDescent="0.25">
      <c r="A81" s="2">
        <v>43946</v>
      </c>
      <c r="B81" s="1" t="s">
        <v>8</v>
      </c>
      <c r="C81" s="1" t="s">
        <v>2</v>
      </c>
      <c r="D81" t="s">
        <v>105</v>
      </c>
    </row>
    <row r="82" spans="1:4" x14ac:dyDescent="0.25">
      <c r="A82" s="2">
        <v>43953</v>
      </c>
      <c r="B82" s="1" t="s">
        <v>8</v>
      </c>
      <c r="C82" s="1" t="s">
        <v>3</v>
      </c>
      <c r="D82" t="s">
        <v>104</v>
      </c>
    </row>
    <row r="83" spans="1:4" x14ac:dyDescent="0.25">
      <c r="A83" s="2">
        <v>43960</v>
      </c>
      <c r="B83" s="1" t="s">
        <v>8</v>
      </c>
      <c r="C83" s="1" t="s">
        <v>10</v>
      </c>
      <c r="D83" t="s">
        <v>105</v>
      </c>
    </row>
    <row r="84" spans="1:4" x14ac:dyDescent="0.25">
      <c r="A84" s="2">
        <v>43968</v>
      </c>
      <c r="B84" s="1" t="s">
        <v>8</v>
      </c>
      <c r="C84" s="1" t="s">
        <v>16</v>
      </c>
      <c r="D84" t="s">
        <v>104</v>
      </c>
    </row>
    <row r="85" spans="1:4" x14ac:dyDescent="0.25">
      <c r="A85" s="2">
        <v>43904</v>
      </c>
      <c r="B85" s="1" t="s">
        <v>0</v>
      </c>
      <c r="C85" s="1" t="s">
        <v>7</v>
      </c>
      <c r="D85" t="s">
        <v>105</v>
      </c>
    </row>
    <row r="86" spans="1:4" x14ac:dyDescent="0.25">
      <c r="A86" s="2">
        <v>43911</v>
      </c>
      <c r="B86" s="1" t="s">
        <v>0</v>
      </c>
      <c r="C86" s="1" t="s">
        <v>6</v>
      </c>
      <c r="D86" t="s">
        <v>104</v>
      </c>
    </row>
    <row r="87" spans="1:4" x14ac:dyDescent="0.25">
      <c r="A87" s="2">
        <v>43925</v>
      </c>
      <c r="B87" s="1" t="s">
        <v>0</v>
      </c>
      <c r="C87" s="1" t="s">
        <v>15</v>
      </c>
      <c r="D87" t="s">
        <v>105</v>
      </c>
    </row>
    <row r="88" spans="1:4" x14ac:dyDescent="0.25">
      <c r="A88" s="2">
        <v>43932</v>
      </c>
      <c r="B88" s="1" t="s">
        <v>0</v>
      </c>
      <c r="C88" s="1" t="s">
        <v>11</v>
      </c>
      <c r="D88" t="s">
        <v>104</v>
      </c>
    </row>
    <row r="89" spans="1:4" x14ac:dyDescent="0.25">
      <c r="A89" s="2">
        <v>43939</v>
      </c>
      <c r="B89" s="1" t="s">
        <v>0</v>
      </c>
      <c r="C89" s="1" t="s">
        <v>13</v>
      </c>
      <c r="D89" t="s">
        <v>105</v>
      </c>
    </row>
    <row r="90" spans="1:4" x14ac:dyDescent="0.25">
      <c r="A90" s="2">
        <v>43946</v>
      </c>
      <c r="B90" s="1" t="s">
        <v>0</v>
      </c>
      <c r="C90" s="1" t="s">
        <v>4</v>
      </c>
      <c r="D90" t="s">
        <v>104</v>
      </c>
    </row>
    <row r="91" spans="1:4" x14ac:dyDescent="0.25">
      <c r="A91" s="2">
        <v>43953</v>
      </c>
      <c r="B91" s="1" t="s">
        <v>0</v>
      </c>
      <c r="C91" s="1" t="s">
        <v>19</v>
      </c>
      <c r="D91" t="s">
        <v>105</v>
      </c>
    </row>
    <row r="92" spans="1:4" x14ac:dyDescent="0.25">
      <c r="A92" s="2">
        <v>43960</v>
      </c>
      <c r="B92" s="1" t="s">
        <v>0</v>
      </c>
      <c r="C92" s="1" t="s">
        <v>17</v>
      </c>
      <c r="D92" t="s">
        <v>104</v>
      </c>
    </row>
    <row r="93" spans="1:4" x14ac:dyDescent="0.25">
      <c r="A93" s="2">
        <v>43968</v>
      </c>
      <c r="B93" s="1" t="s">
        <v>0</v>
      </c>
      <c r="C93" s="1" t="s">
        <v>18</v>
      </c>
      <c r="D93" t="s">
        <v>105</v>
      </c>
    </row>
    <row r="94" spans="1:4" x14ac:dyDescent="0.25">
      <c r="A94" s="2">
        <v>43890</v>
      </c>
      <c r="B94" s="1" t="s">
        <v>15</v>
      </c>
      <c r="C94" s="1" t="s">
        <v>19</v>
      </c>
      <c r="D94" t="s">
        <v>104</v>
      </c>
    </row>
    <row r="95" spans="1:4" x14ac:dyDescent="0.25">
      <c r="A95" s="2">
        <v>43904</v>
      </c>
      <c r="B95" s="1" t="s">
        <v>15</v>
      </c>
      <c r="C95" s="1" t="s">
        <v>4</v>
      </c>
      <c r="D95" t="s">
        <v>104</v>
      </c>
    </row>
    <row r="96" spans="1:4" x14ac:dyDescent="0.25">
      <c r="A96" s="2">
        <v>43911</v>
      </c>
      <c r="B96" s="1" t="s">
        <v>15</v>
      </c>
      <c r="C96" s="1" t="s">
        <v>17</v>
      </c>
      <c r="D96" t="s">
        <v>105</v>
      </c>
    </row>
    <row r="97" spans="1:4" x14ac:dyDescent="0.25">
      <c r="A97" s="2">
        <v>43925</v>
      </c>
      <c r="B97" s="1" t="s">
        <v>15</v>
      </c>
      <c r="C97" s="1" t="s">
        <v>0</v>
      </c>
      <c r="D97" t="s">
        <v>104</v>
      </c>
    </row>
    <row r="98" spans="1:4" x14ac:dyDescent="0.25">
      <c r="A98" s="2">
        <v>43932</v>
      </c>
      <c r="B98" s="1" t="s">
        <v>15</v>
      </c>
      <c r="C98" s="1" t="s">
        <v>5</v>
      </c>
      <c r="D98" t="s">
        <v>105</v>
      </c>
    </row>
    <row r="99" spans="1:4" x14ac:dyDescent="0.25">
      <c r="A99" s="2">
        <v>43939</v>
      </c>
      <c r="B99" s="1" t="s">
        <v>15</v>
      </c>
      <c r="C99" s="1" t="s">
        <v>18</v>
      </c>
      <c r="D99" t="s">
        <v>104</v>
      </c>
    </row>
    <row r="100" spans="1:4" x14ac:dyDescent="0.25">
      <c r="A100" s="2">
        <v>43946</v>
      </c>
      <c r="B100" s="1" t="s">
        <v>15</v>
      </c>
      <c r="C100" s="1" t="s">
        <v>13</v>
      </c>
      <c r="D100" t="s">
        <v>105</v>
      </c>
    </row>
    <row r="101" spans="1:4" x14ac:dyDescent="0.25">
      <c r="A101" s="2">
        <v>43953</v>
      </c>
      <c r="B101" s="1" t="s">
        <v>15</v>
      </c>
      <c r="C101" s="1" t="s">
        <v>2</v>
      </c>
      <c r="D101" t="s">
        <v>104</v>
      </c>
    </row>
    <row r="102" spans="1:4" x14ac:dyDescent="0.25">
      <c r="A102" s="2">
        <v>43960</v>
      </c>
      <c r="B102" s="1" t="s">
        <v>15</v>
      </c>
      <c r="C102" s="1" t="s">
        <v>12</v>
      </c>
      <c r="D102" t="s">
        <v>105</v>
      </c>
    </row>
    <row r="103" spans="1:4" x14ac:dyDescent="0.25">
      <c r="A103" s="2">
        <v>43968</v>
      </c>
      <c r="B103" s="1" t="s">
        <v>15</v>
      </c>
      <c r="C103" s="1" t="s">
        <v>1</v>
      </c>
      <c r="D103" t="s">
        <v>104</v>
      </c>
    </row>
    <row r="104" spans="1:4" x14ac:dyDescent="0.25">
      <c r="A104" s="2">
        <v>43904</v>
      </c>
      <c r="B104" s="1" t="s">
        <v>16</v>
      </c>
      <c r="C104" s="1" t="s">
        <v>10</v>
      </c>
      <c r="D104" t="s">
        <v>105</v>
      </c>
    </row>
    <row r="105" spans="1:4" x14ac:dyDescent="0.25">
      <c r="A105" s="2">
        <v>43911</v>
      </c>
      <c r="B105" s="1" t="s">
        <v>16</v>
      </c>
      <c r="C105" s="1" t="s">
        <v>3</v>
      </c>
      <c r="D105" t="s">
        <v>104</v>
      </c>
    </row>
    <row r="106" spans="1:4" x14ac:dyDescent="0.25">
      <c r="A106" s="2">
        <v>43925</v>
      </c>
      <c r="B106" s="1" t="s">
        <v>16</v>
      </c>
      <c r="C106" s="1" t="s">
        <v>13</v>
      </c>
      <c r="D106" t="s">
        <v>105</v>
      </c>
    </row>
    <row r="107" spans="1:4" x14ac:dyDescent="0.25">
      <c r="A107" s="2">
        <v>43932</v>
      </c>
      <c r="B107" s="1" t="s">
        <v>16</v>
      </c>
      <c r="C107" s="1" t="s">
        <v>2</v>
      </c>
      <c r="D107" t="s">
        <v>104</v>
      </c>
    </row>
    <row r="108" spans="1:4" x14ac:dyDescent="0.25">
      <c r="A108" s="2">
        <v>43939</v>
      </c>
      <c r="B108" s="1" t="s">
        <v>16</v>
      </c>
      <c r="C108" s="1" t="s">
        <v>11</v>
      </c>
      <c r="D108" t="s">
        <v>105</v>
      </c>
    </row>
    <row r="109" spans="1:4" x14ac:dyDescent="0.25">
      <c r="A109" s="2">
        <v>43946</v>
      </c>
      <c r="B109" s="1" t="s">
        <v>16</v>
      </c>
      <c r="C109" s="1" t="s">
        <v>5</v>
      </c>
      <c r="D109" t="s">
        <v>104</v>
      </c>
    </row>
    <row r="110" spans="1:4" x14ac:dyDescent="0.25">
      <c r="A110" s="2">
        <v>43953</v>
      </c>
      <c r="B110" s="1" t="s">
        <v>16</v>
      </c>
      <c r="C110" s="1" t="s">
        <v>6</v>
      </c>
      <c r="D110" t="s">
        <v>105</v>
      </c>
    </row>
    <row r="111" spans="1:4" x14ac:dyDescent="0.25">
      <c r="A111" s="2">
        <v>43960</v>
      </c>
      <c r="B111" s="1" t="s">
        <v>16</v>
      </c>
      <c r="C111" s="1" t="s">
        <v>14</v>
      </c>
      <c r="D111" t="s">
        <v>104</v>
      </c>
    </row>
    <row r="112" spans="1:4" x14ac:dyDescent="0.25">
      <c r="A112" s="2">
        <v>43968</v>
      </c>
      <c r="B112" s="1" t="s">
        <v>16</v>
      </c>
      <c r="C112" s="1" t="s">
        <v>8</v>
      </c>
      <c r="D112" t="s">
        <v>105</v>
      </c>
    </row>
    <row r="113" spans="1:4" x14ac:dyDescent="0.25">
      <c r="A113" s="2">
        <v>43904</v>
      </c>
      <c r="B113" s="1" t="s">
        <v>18</v>
      </c>
      <c r="C113" s="1" t="s">
        <v>3</v>
      </c>
      <c r="D113" t="s">
        <v>104</v>
      </c>
    </row>
    <row r="114" spans="1:4" x14ac:dyDescent="0.25">
      <c r="A114" s="2">
        <v>43911</v>
      </c>
      <c r="B114" s="1" t="s">
        <v>18</v>
      </c>
      <c r="C114" s="1" t="s">
        <v>11</v>
      </c>
      <c r="D114" t="s">
        <v>104</v>
      </c>
    </row>
    <row r="115" spans="1:4" x14ac:dyDescent="0.25">
      <c r="A115" s="2">
        <v>43925</v>
      </c>
      <c r="B115" s="1" t="s">
        <v>18</v>
      </c>
      <c r="C115" s="1" t="s">
        <v>2</v>
      </c>
      <c r="D115" t="s">
        <v>105</v>
      </c>
    </row>
    <row r="116" spans="1:4" x14ac:dyDescent="0.25">
      <c r="A116" s="2">
        <v>43932</v>
      </c>
      <c r="B116" s="1" t="s">
        <v>18</v>
      </c>
      <c r="C116" s="1" t="s">
        <v>14</v>
      </c>
      <c r="D116" t="s">
        <v>104</v>
      </c>
    </row>
    <row r="117" spans="1:4" x14ac:dyDescent="0.25">
      <c r="A117" s="2">
        <v>43939</v>
      </c>
      <c r="B117" s="1" t="s">
        <v>18</v>
      </c>
      <c r="C117" s="1" t="s">
        <v>15</v>
      </c>
      <c r="D117" t="s">
        <v>105</v>
      </c>
    </row>
    <row r="118" spans="1:4" x14ac:dyDescent="0.25">
      <c r="A118" s="2">
        <v>43946</v>
      </c>
      <c r="B118" s="1" t="s">
        <v>18</v>
      </c>
      <c r="C118" s="1" t="s">
        <v>12</v>
      </c>
      <c r="D118" t="s">
        <v>105</v>
      </c>
    </row>
    <row r="119" spans="1:4" x14ac:dyDescent="0.25">
      <c r="A119" s="2">
        <v>43953</v>
      </c>
      <c r="B119" s="1" t="s">
        <v>18</v>
      </c>
      <c r="C119" s="1" t="s">
        <v>10</v>
      </c>
      <c r="D119" t="s">
        <v>104</v>
      </c>
    </row>
    <row r="120" spans="1:4" x14ac:dyDescent="0.25">
      <c r="A120" s="2">
        <v>43960</v>
      </c>
      <c r="B120" s="1" t="s">
        <v>18</v>
      </c>
      <c r="C120" s="1" t="s">
        <v>13</v>
      </c>
      <c r="D120" t="s">
        <v>105</v>
      </c>
    </row>
    <row r="121" spans="1:4" x14ac:dyDescent="0.25">
      <c r="A121" s="2">
        <v>43968</v>
      </c>
      <c r="B121" s="1" t="s">
        <v>18</v>
      </c>
      <c r="C121" s="1" t="s">
        <v>0</v>
      </c>
      <c r="D121" t="s">
        <v>104</v>
      </c>
    </row>
    <row r="122" spans="1:4" x14ac:dyDescent="0.25">
      <c r="A122" s="2">
        <v>43904</v>
      </c>
      <c r="B122" s="1" t="s">
        <v>1</v>
      </c>
      <c r="C122" s="1" t="s">
        <v>5</v>
      </c>
      <c r="D122" t="s">
        <v>104</v>
      </c>
    </row>
    <row r="123" spans="1:4" x14ac:dyDescent="0.25">
      <c r="A123" s="2">
        <v>43911</v>
      </c>
      <c r="B123" s="1" t="s">
        <v>1</v>
      </c>
      <c r="C123" s="1" t="s">
        <v>7</v>
      </c>
      <c r="D123" t="s">
        <v>104</v>
      </c>
    </row>
    <row r="124" spans="1:4" x14ac:dyDescent="0.25">
      <c r="A124" s="2">
        <v>43925</v>
      </c>
      <c r="B124" s="1" t="s">
        <v>1</v>
      </c>
      <c r="C124" s="1" t="s">
        <v>19</v>
      </c>
      <c r="D124" t="s">
        <v>105</v>
      </c>
    </row>
    <row r="125" spans="1:4" x14ac:dyDescent="0.25">
      <c r="A125" s="2">
        <v>43932</v>
      </c>
      <c r="B125" s="1" t="s">
        <v>1</v>
      </c>
      <c r="C125" s="1" t="s">
        <v>13</v>
      </c>
      <c r="D125" t="s">
        <v>104</v>
      </c>
    </row>
    <row r="126" spans="1:4" x14ac:dyDescent="0.25">
      <c r="A126" s="2">
        <v>43939</v>
      </c>
      <c r="B126" s="1" t="s">
        <v>1</v>
      </c>
      <c r="C126" s="1" t="s">
        <v>12</v>
      </c>
      <c r="D126" t="s">
        <v>105</v>
      </c>
    </row>
    <row r="127" spans="1:4" x14ac:dyDescent="0.25">
      <c r="A127" s="2">
        <v>43946</v>
      </c>
      <c r="B127" s="1" t="s">
        <v>1</v>
      </c>
      <c r="C127" s="1" t="s">
        <v>14</v>
      </c>
      <c r="D127" t="s">
        <v>104</v>
      </c>
    </row>
    <row r="128" spans="1:4" x14ac:dyDescent="0.25">
      <c r="A128" s="2">
        <v>43953</v>
      </c>
      <c r="B128" s="1" t="s">
        <v>1</v>
      </c>
      <c r="C128" s="1" t="s">
        <v>17</v>
      </c>
      <c r="D128" t="s">
        <v>105</v>
      </c>
    </row>
    <row r="129" spans="1:4" x14ac:dyDescent="0.25">
      <c r="A129" s="2">
        <v>43960</v>
      </c>
      <c r="B129" s="1" t="s">
        <v>1</v>
      </c>
      <c r="C129" s="1" t="s">
        <v>4</v>
      </c>
      <c r="D129" t="s">
        <v>104</v>
      </c>
    </row>
    <row r="130" spans="1:4" x14ac:dyDescent="0.25">
      <c r="A130" s="2">
        <v>43968</v>
      </c>
      <c r="B130" s="1" t="s">
        <v>1</v>
      </c>
      <c r="C130" s="1" t="s">
        <v>15</v>
      </c>
      <c r="D130" t="s">
        <v>105</v>
      </c>
    </row>
    <row r="131" spans="1:4" x14ac:dyDescent="0.25">
      <c r="A131" s="2">
        <v>43890</v>
      </c>
      <c r="B131" s="1" t="s">
        <v>3</v>
      </c>
      <c r="C131" s="1" t="s">
        <v>11</v>
      </c>
      <c r="D131" t="s">
        <v>105</v>
      </c>
    </row>
    <row r="132" spans="1:4" x14ac:dyDescent="0.25">
      <c r="A132" s="2">
        <v>43904</v>
      </c>
      <c r="B132" s="1" t="s">
        <v>3</v>
      </c>
      <c r="C132" s="1" t="s">
        <v>18</v>
      </c>
      <c r="D132" t="s">
        <v>105</v>
      </c>
    </row>
    <row r="133" spans="1:4" x14ac:dyDescent="0.25">
      <c r="A133" s="2">
        <v>43911</v>
      </c>
      <c r="B133" s="1" t="s">
        <v>3</v>
      </c>
      <c r="C133" s="1" t="s">
        <v>16</v>
      </c>
      <c r="D133" t="s">
        <v>105</v>
      </c>
    </row>
    <row r="134" spans="1:4" x14ac:dyDescent="0.25">
      <c r="A134" s="2">
        <v>43925</v>
      </c>
      <c r="B134" s="1" t="s">
        <v>3</v>
      </c>
      <c r="C134" s="1" t="s">
        <v>10</v>
      </c>
      <c r="D134" t="s">
        <v>104</v>
      </c>
    </row>
    <row r="135" spans="1:4" x14ac:dyDescent="0.25">
      <c r="A135" s="2">
        <v>43932</v>
      </c>
      <c r="B135" s="1" t="s">
        <v>3</v>
      </c>
      <c r="C135" s="1" t="s">
        <v>4</v>
      </c>
      <c r="D135" t="s">
        <v>105</v>
      </c>
    </row>
    <row r="136" spans="1:4" x14ac:dyDescent="0.25">
      <c r="A136" s="2">
        <v>43939</v>
      </c>
      <c r="B136" s="1" t="s">
        <v>3</v>
      </c>
      <c r="C136" s="1" t="s">
        <v>9</v>
      </c>
      <c r="D136" t="s">
        <v>104</v>
      </c>
    </row>
    <row r="137" spans="1:4" x14ac:dyDescent="0.25">
      <c r="A137" s="2">
        <v>43946</v>
      </c>
      <c r="B137" s="1" t="s">
        <v>3</v>
      </c>
      <c r="C137" s="1" t="s">
        <v>17</v>
      </c>
      <c r="D137" t="s">
        <v>104</v>
      </c>
    </row>
    <row r="138" spans="1:4" x14ac:dyDescent="0.25">
      <c r="A138" s="2">
        <v>43953</v>
      </c>
      <c r="B138" s="1" t="s">
        <v>3</v>
      </c>
      <c r="C138" s="1" t="s">
        <v>8</v>
      </c>
      <c r="D138" t="s">
        <v>105</v>
      </c>
    </row>
    <row r="139" spans="1:4" x14ac:dyDescent="0.25">
      <c r="A139" s="2">
        <v>43960</v>
      </c>
      <c r="B139" s="1" t="s">
        <v>3</v>
      </c>
      <c r="C139" s="1" t="s">
        <v>7</v>
      </c>
      <c r="D139" t="s">
        <v>104</v>
      </c>
    </row>
    <row r="140" spans="1:4" x14ac:dyDescent="0.25">
      <c r="A140" s="2">
        <v>43968</v>
      </c>
      <c r="B140" s="1" t="s">
        <v>3</v>
      </c>
      <c r="C140" s="1" t="s">
        <v>5</v>
      </c>
      <c r="D140" t="s">
        <v>105</v>
      </c>
    </row>
    <row r="141" spans="1:4" x14ac:dyDescent="0.25">
      <c r="A141" s="2">
        <v>43904</v>
      </c>
      <c r="B141" s="1" t="s">
        <v>5</v>
      </c>
      <c r="C141" s="1" t="s">
        <v>1</v>
      </c>
      <c r="D141" t="s">
        <v>105</v>
      </c>
    </row>
    <row r="142" spans="1:4" x14ac:dyDescent="0.25">
      <c r="A142" s="2">
        <v>43911</v>
      </c>
      <c r="B142" s="1" t="s">
        <v>5</v>
      </c>
      <c r="C142" s="1" t="s">
        <v>19</v>
      </c>
      <c r="D142" t="s">
        <v>104</v>
      </c>
    </row>
    <row r="143" spans="1:4" x14ac:dyDescent="0.25">
      <c r="A143" s="2">
        <v>43925</v>
      </c>
      <c r="B143" s="1" t="s">
        <v>5</v>
      </c>
      <c r="C143" s="1" t="s">
        <v>12</v>
      </c>
      <c r="D143" t="s">
        <v>105</v>
      </c>
    </row>
    <row r="144" spans="1:4" x14ac:dyDescent="0.25">
      <c r="A144" s="2">
        <v>43932</v>
      </c>
      <c r="B144" s="1" t="s">
        <v>5</v>
      </c>
      <c r="C144" s="1" t="s">
        <v>15</v>
      </c>
      <c r="D144" t="s">
        <v>104</v>
      </c>
    </row>
    <row r="145" spans="1:4" x14ac:dyDescent="0.25">
      <c r="A145" s="2">
        <v>43939</v>
      </c>
      <c r="B145" s="1" t="s">
        <v>5</v>
      </c>
      <c r="C145" s="1" t="s">
        <v>7</v>
      </c>
      <c r="D145" t="s">
        <v>105</v>
      </c>
    </row>
    <row r="146" spans="1:4" x14ac:dyDescent="0.25">
      <c r="A146" s="2">
        <v>43946</v>
      </c>
      <c r="B146" s="1" t="s">
        <v>5</v>
      </c>
      <c r="C146" s="1" t="s">
        <v>16</v>
      </c>
      <c r="D146" t="s">
        <v>105</v>
      </c>
    </row>
    <row r="147" spans="1:4" x14ac:dyDescent="0.25">
      <c r="A147" s="2">
        <v>43953</v>
      </c>
      <c r="B147" s="1" t="s">
        <v>5</v>
      </c>
      <c r="C147" s="1" t="s">
        <v>13</v>
      </c>
      <c r="D147" t="s">
        <v>104</v>
      </c>
    </row>
    <row r="148" spans="1:4" x14ac:dyDescent="0.25">
      <c r="A148" s="2">
        <v>43960</v>
      </c>
      <c r="B148" s="1" t="s">
        <v>5</v>
      </c>
      <c r="C148" s="1" t="s">
        <v>2</v>
      </c>
      <c r="D148" t="s">
        <v>105</v>
      </c>
    </row>
    <row r="149" spans="1:4" x14ac:dyDescent="0.25">
      <c r="A149" s="2">
        <v>43968</v>
      </c>
      <c r="B149" s="1" t="s">
        <v>5</v>
      </c>
      <c r="C149" s="1" t="s">
        <v>3</v>
      </c>
      <c r="D149" t="s">
        <v>104</v>
      </c>
    </row>
    <row r="150" spans="1:4" x14ac:dyDescent="0.25">
      <c r="A150" s="2">
        <v>43904</v>
      </c>
      <c r="B150" s="1" t="s">
        <v>10</v>
      </c>
      <c r="C150" s="1" t="s">
        <v>16</v>
      </c>
      <c r="D150" t="s">
        <v>104</v>
      </c>
    </row>
    <row r="151" spans="1:4" x14ac:dyDescent="0.25">
      <c r="A151" s="2">
        <v>43911</v>
      </c>
      <c r="B151" s="1" t="s">
        <v>10</v>
      </c>
      <c r="C151" s="1" t="s">
        <v>14</v>
      </c>
      <c r="D151" t="s">
        <v>104</v>
      </c>
    </row>
    <row r="152" spans="1:4" x14ac:dyDescent="0.25">
      <c r="A152" s="2">
        <v>43925</v>
      </c>
      <c r="B152" s="1" t="s">
        <v>10</v>
      </c>
      <c r="C152" s="1" t="s">
        <v>3</v>
      </c>
      <c r="D152" t="s">
        <v>105</v>
      </c>
    </row>
    <row r="153" spans="1:4" x14ac:dyDescent="0.25">
      <c r="A153" s="2">
        <v>43932</v>
      </c>
      <c r="B153" s="1" t="s">
        <v>10</v>
      </c>
      <c r="C153" s="1" t="s">
        <v>7</v>
      </c>
      <c r="D153" t="s">
        <v>104</v>
      </c>
    </row>
    <row r="154" spans="1:4" x14ac:dyDescent="0.25">
      <c r="A154" s="2">
        <v>43939</v>
      </c>
      <c r="B154" s="1" t="s">
        <v>10</v>
      </c>
      <c r="C154" s="1" t="s">
        <v>2</v>
      </c>
      <c r="D154" t="s">
        <v>105</v>
      </c>
    </row>
    <row r="155" spans="1:4" x14ac:dyDescent="0.25">
      <c r="A155" s="2">
        <v>43946</v>
      </c>
      <c r="B155" s="1" t="s">
        <v>10</v>
      </c>
      <c r="C155" s="1" t="s">
        <v>19</v>
      </c>
      <c r="D155" t="s">
        <v>104</v>
      </c>
    </row>
    <row r="156" spans="1:4" x14ac:dyDescent="0.25">
      <c r="A156" s="2">
        <v>43953</v>
      </c>
      <c r="B156" s="1" t="s">
        <v>10</v>
      </c>
      <c r="C156" s="1" t="s">
        <v>18</v>
      </c>
      <c r="D156" t="s">
        <v>105</v>
      </c>
    </row>
    <row r="157" spans="1:4" x14ac:dyDescent="0.25">
      <c r="A157" s="2">
        <v>43960</v>
      </c>
      <c r="B157" s="1" t="s">
        <v>10</v>
      </c>
      <c r="C157" s="1" t="s">
        <v>8</v>
      </c>
      <c r="D157" t="s">
        <v>104</v>
      </c>
    </row>
    <row r="158" spans="1:4" x14ac:dyDescent="0.25">
      <c r="A158" s="2">
        <v>43968</v>
      </c>
      <c r="B158" s="1" t="s">
        <v>10</v>
      </c>
      <c r="C158" s="1" t="s">
        <v>6</v>
      </c>
      <c r="D158" t="s">
        <v>105</v>
      </c>
    </row>
    <row r="159" spans="1:4" x14ac:dyDescent="0.25">
      <c r="A159" s="2">
        <v>43904</v>
      </c>
      <c r="B159" s="1" t="s">
        <v>12</v>
      </c>
      <c r="C159" s="1" t="s">
        <v>8</v>
      </c>
      <c r="D159" t="s">
        <v>104</v>
      </c>
    </row>
    <row r="160" spans="1:4" x14ac:dyDescent="0.25">
      <c r="A160" s="2">
        <v>43911</v>
      </c>
      <c r="B160" s="1" t="s">
        <v>12</v>
      </c>
      <c r="C160" s="1" t="s">
        <v>4</v>
      </c>
      <c r="D160" t="s">
        <v>105</v>
      </c>
    </row>
    <row r="161" spans="1:4" x14ac:dyDescent="0.25">
      <c r="A161" s="2">
        <v>43925</v>
      </c>
      <c r="B161" s="1" t="s">
        <v>12</v>
      </c>
      <c r="C161" s="1" t="s">
        <v>5</v>
      </c>
      <c r="D161" t="s">
        <v>104</v>
      </c>
    </row>
    <row r="162" spans="1:4" x14ac:dyDescent="0.25">
      <c r="A162" s="2">
        <v>43932</v>
      </c>
      <c r="B162" s="1" t="s">
        <v>12</v>
      </c>
      <c r="C162" s="1" t="s">
        <v>17</v>
      </c>
      <c r="D162" t="s">
        <v>105</v>
      </c>
    </row>
    <row r="163" spans="1:4" x14ac:dyDescent="0.25">
      <c r="A163" s="2">
        <v>43939</v>
      </c>
      <c r="B163" s="1" t="s">
        <v>12</v>
      </c>
      <c r="C163" s="1" t="s">
        <v>1</v>
      </c>
      <c r="D163" t="s">
        <v>104</v>
      </c>
    </row>
    <row r="164" spans="1:4" x14ac:dyDescent="0.25">
      <c r="A164" s="2">
        <v>43946</v>
      </c>
      <c r="B164" s="1" t="s">
        <v>12</v>
      </c>
      <c r="C164" s="1" t="s">
        <v>18</v>
      </c>
      <c r="D164" t="s">
        <v>104</v>
      </c>
    </row>
    <row r="165" spans="1:4" x14ac:dyDescent="0.25">
      <c r="A165" s="2">
        <v>43953</v>
      </c>
      <c r="B165" s="1" t="s">
        <v>12</v>
      </c>
      <c r="C165" s="1" t="s">
        <v>14</v>
      </c>
      <c r="D165" t="s">
        <v>105</v>
      </c>
    </row>
    <row r="166" spans="1:4" x14ac:dyDescent="0.25">
      <c r="A166" s="2">
        <v>43960</v>
      </c>
      <c r="B166" s="1" t="s">
        <v>12</v>
      </c>
      <c r="C166" s="1" t="s">
        <v>15</v>
      </c>
      <c r="D166" t="s">
        <v>104</v>
      </c>
    </row>
    <row r="167" spans="1:4" x14ac:dyDescent="0.25">
      <c r="A167" s="2">
        <v>43968</v>
      </c>
      <c r="B167" s="1" t="s">
        <v>12</v>
      </c>
      <c r="C167" s="1" t="s">
        <v>19</v>
      </c>
      <c r="D167" t="s">
        <v>105</v>
      </c>
    </row>
    <row r="168" spans="1:4" x14ac:dyDescent="0.25">
      <c r="A168" s="2">
        <v>43904</v>
      </c>
      <c r="B168" s="1" t="s">
        <v>14</v>
      </c>
      <c r="C168" s="1" t="s">
        <v>9</v>
      </c>
      <c r="D168" t="s">
        <v>104</v>
      </c>
    </row>
    <row r="169" spans="1:4" x14ac:dyDescent="0.25">
      <c r="A169" s="2">
        <v>43911</v>
      </c>
      <c r="B169" s="1" t="s">
        <v>14</v>
      </c>
      <c r="C169" s="1" t="s">
        <v>10</v>
      </c>
      <c r="D169" t="s">
        <v>105</v>
      </c>
    </row>
    <row r="170" spans="1:4" x14ac:dyDescent="0.25">
      <c r="A170" s="2">
        <v>43925</v>
      </c>
      <c r="B170" s="1" t="s">
        <v>14</v>
      </c>
      <c r="C170" s="1" t="s">
        <v>17</v>
      </c>
      <c r="D170" t="s">
        <v>104</v>
      </c>
    </row>
    <row r="171" spans="1:4" x14ac:dyDescent="0.25">
      <c r="A171" s="2">
        <v>43932</v>
      </c>
      <c r="B171" s="1" t="s">
        <v>14</v>
      </c>
      <c r="C171" s="1" t="s">
        <v>18</v>
      </c>
      <c r="D171" t="s">
        <v>105</v>
      </c>
    </row>
    <row r="172" spans="1:4" x14ac:dyDescent="0.25">
      <c r="A172" s="2">
        <v>43939</v>
      </c>
      <c r="B172" s="1" t="s">
        <v>14</v>
      </c>
      <c r="C172" s="1" t="s">
        <v>4</v>
      </c>
      <c r="D172" t="s">
        <v>104</v>
      </c>
    </row>
    <row r="173" spans="1:4" x14ac:dyDescent="0.25">
      <c r="A173" s="2">
        <v>43946</v>
      </c>
      <c r="B173" s="1" t="s">
        <v>14</v>
      </c>
      <c r="C173" s="1" t="s">
        <v>1</v>
      </c>
      <c r="D173" t="s">
        <v>105</v>
      </c>
    </row>
    <row r="174" spans="1:4" x14ac:dyDescent="0.25">
      <c r="A174" s="2">
        <v>43953</v>
      </c>
      <c r="B174" s="1" t="s">
        <v>14</v>
      </c>
      <c r="C174" s="1" t="s">
        <v>12</v>
      </c>
      <c r="D174" t="s">
        <v>104</v>
      </c>
    </row>
    <row r="175" spans="1:4" x14ac:dyDescent="0.25">
      <c r="A175" s="2">
        <v>43960</v>
      </c>
      <c r="B175" s="1" t="s">
        <v>14</v>
      </c>
      <c r="C175" s="1" t="s">
        <v>16</v>
      </c>
      <c r="D175" t="s">
        <v>105</v>
      </c>
    </row>
    <row r="176" spans="1:4" x14ac:dyDescent="0.25">
      <c r="A176" s="2">
        <v>43968</v>
      </c>
      <c r="B176" s="1" t="s">
        <v>14</v>
      </c>
      <c r="C176" s="1" t="s">
        <v>11</v>
      </c>
      <c r="D176" t="s">
        <v>104</v>
      </c>
    </row>
    <row r="177" spans="1:4" x14ac:dyDescent="0.25">
      <c r="A177" s="2">
        <v>43904</v>
      </c>
      <c r="B177" s="1" t="s">
        <v>9</v>
      </c>
      <c r="C177" s="1" t="s">
        <v>14</v>
      </c>
      <c r="D177" t="s">
        <v>105</v>
      </c>
    </row>
    <row r="178" spans="1:4" x14ac:dyDescent="0.25">
      <c r="A178" s="2">
        <v>43911</v>
      </c>
      <c r="B178" s="1" t="s">
        <v>9</v>
      </c>
      <c r="C178" s="1" t="s">
        <v>2</v>
      </c>
      <c r="D178" t="s">
        <v>104</v>
      </c>
    </row>
    <row r="179" spans="1:4" x14ac:dyDescent="0.25">
      <c r="A179" s="2">
        <v>43925</v>
      </c>
      <c r="B179" s="1" t="s">
        <v>9</v>
      </c>
      <c r="C179" s="1" t="s">
        <v>11</v>
      </c>
      <c r="D179" t="s">
        <v>105</v>
      </c>
    </row>
    <row r="180" spans="1:4" x14ac:dyDescent="0.25">
      <c r="A180" s="2">
        <v>43932</v>
      </c>
      <c r="B180" s="1" t="s">
        <v>9</v>
      </c>
      <c r="C180" s="1" t="s">
        <v>19</v>
      </c>
      <c r="D180" t="s">
        <v>104</v>
      </c>
    </row>
    <row r="181" spans="1:4" x14ac:dyDescent="0.25">
      <c r="A181" s="2">
        <v>43939</v>
      </c>
      <c r="B181" s="1" t="s">
        <v>9</v>
      </c>
      <c r="C181" s="1" t="s">
        <v>3</v>
      </c>
      <c r="D181" t="s">
        <v>105</v>
      </c>
    </row>
    <row r="182" spans="1:4" x14ac:dyDescent="0.25">
      <c r="A182" s="2">
        <v>43946</v>
      </c>
      <c r="B182" s="1" t="s">
        <v>9</v>
      </c>
      <c r="C182" s="1" t="s">
        <v>7</v>
      </c>
      <c r="D182" t="s">
        <v>104</v>
      </c>
    </row>
    <row r="183" spans="1:4" x14ac:dyDescent="0.25">
      <c r="A183" s="2">
        <v>43953</v>
      </c>
      <c r="B183" s="1" t="s">
        <v>9</v>
      </c>
      <c r="C183" s="1" t="s">
        <v>4</v>
      </c>
      <c r="D183" t="s">
        <v>105</v>
      </c>
    </row>
    <row r="184" spans="1:4" x14ac:dyDescent="0.25">
      <c r="A184" s="2">
        <v>43960</v>
      </c>
      <c r="B184" s="1" t="s">
        <v>9</v>
      </c>
      <c r="C184" s="1" t="s">
        <v>6</v>
      </c>
      <c r="D184" t="s">
        <v>104</v>
      </c>
    </row>
    <row r="185" spans="1:4" x14ac:dyDescent="0.25">
      <c r="A185" s="2">
        <v>43968</v>
      </c>
      <c r="B185" s="1" t="s">
        <v>9</v>
      </c>
      <c r="C185" s="1" t="s">
        <v>17</v>
      </c>
      <c r="D185" t="s">
        <v>105</v>
      </c>
    </row>
  </sheetData>
  <sortState ref="A2:D185">
    <sortCondition ref="B2:B185"/>
    <sortCondition ref="A2:A185"/>
  </sortState>
  <mergeCells count="1"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Szymanski, Stefan</dc:creator>
  <cp:lastModifiedBy>Szymanski, Stefan</cp:lastModifiedBy>
  <dcterms:created xsi:type="dcterms:W3CDTF">2019-09-11T16:11:13Z</dcterms:created>
  <dcterms:modified xsi:type="dcterms:W3CDTF">2020-04-23T19:26:55Z</dcterms:modified>
</cp:coreProperties>
</file>